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552D9151-2D60-4940-A05C-711516EB307E}" xr6:coauthVersionLast="36" xr6:coauthVersionMax="36" xr10:uidLastSave="{00000000-0000-0000-0000-000000000000}"/>
  <bookViews>
    <workbookView xWindow="0" yWindow="0" windowWidth="21600" windowHeight="9480" activeTab="2" xr2:uid="{00000000-000D-0000-FFFF-FFFF00000000}"/>
  </bookViews>
  <sheets>
    <sheet name="2026-04-01" sheetId="16" r:id="rId1"/>
    <sheet name="2026-04-03" sheetId="17" r:id="rId2"/>
    <sheet name="2026-04-08" sheetId="20" r:id="rId3"/>
    <sheet name="工作表4" sheetId="21" r:id="rId4"/>
    <sheet name="工作表1" sheetId="19" r:id="rId5"/>
    <sheet name="工作表3" sheetId="18" r:id="rId6"/>
    <sheet name="範例" sheetId="6" r:id="rId7"/>
    <sheet name="門店清單" sheetId="4" r:id="rId8"/>
    <sheet name="走貨紙" sheetId="10" r:id="rId9"/>
    <sheet name="Sales Memo" sheetId="13" r:id="rId10"/>
  </sheets>
  <calcPr calcId="191029"/>
</workbook>
</file>

<file path=xl/calcChain.xml><?xml version="1.0" encoding="utf-8"?>
<calcChain xmlns="http://schemas.openxmlformats.org/spreadsheetml/2006/main">
  <c r="L36" i="19" l="1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L36" i="20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E7" i="10" l="1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7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C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C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<sst xmlns="http://schemas.openxmlformats.org/spreadsheetml/2006/main" count="283" uniqueCount="101">
  <si>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</si>
  <si>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</si>
  <si>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</si>
  <si>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</si>
  <si>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</si>
  <si>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</si>
  <si>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</si>
  <si>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</si>
  <si>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</si>
  <si>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</si>
  <si>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</si>
  <si>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</si>
  <si>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</si>
  <si>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</si>
  <si>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</si>
  <si>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</si>
  <si>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</si>
  <si>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</si>
  <si>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</si>
  <si>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</si>
  <si>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</si>
  <si>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</si>
  <si>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</si>
  <si>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</si>
  <si>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</si>
  <si>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</si>
  <si>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</si>
  <si>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</si>
  <si>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</si>
  <si>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</si>
  <si>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</si>
  <si>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</si>
  <si>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</si>
  <si>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</si>
  <si>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</si>
  <si>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</si>
  <si>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</si>
  <si>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</si>
  <si>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</si>
  <si>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</si>
  <si>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</si>
  <si>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</si>
  <si>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</si>
  <si>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</si>
  <si>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</si>
  <si>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</si>
  <si>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</si>
  <si>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</si>
  <si>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</si>
  <si>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</si>
  <si>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</si>
  <si>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</si>
  <si>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</si>
  <si>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</si>
  <si>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</si>
  <si>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</si>
  <si>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</si>
  <si>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</si>
  <si>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</si>
  <si>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</si>
  <si>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</si>
  <si>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</si>
  <si>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</si>
  <si>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</si>
  <si>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</si>
  <si>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</si>
  <si>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</si>
  <si>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</si>
  <si>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</si>
  <si>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</si>
  <si>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</si>
  <si>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</si>
  <si>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</si>
  <si>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7215(RMD)</t>
  </si>
  <si>
    <t>虛擬倉-報廢處理倉(斐乐)</t>
  </si>
  <si>
    <t>A4-MRSK-SZ-制服倉(斐乐)</t>
  </si>
  <si>
    <t>A2-MRSK-SZ-贈品倉(斐乐)</t>
  </si>
  <si>
    <t>無紡細紙袋</t>
  </si>
  <si>
    <t>OF</t>
  </si>
  <si>
    <t>AHKWF2603008327，AHKWF2603008326，AHKWF2603008329</t>
  </si>
  <si>
    <t xml:space="preserve">	AHKAL26033929	（内有單AHKAL26034134），AHKAL26034229</t>
  </si>
  <si>
    <t xml:space="preserve">	AHKAL26034031，AHKAL26034233，AHKAL26034237</t>
  </si>
  <si>
    <t>AHKWF2603008328，AHKWF2603008355，AHKWF2603008359</t>
  </si>
  <si>
    <t>AHKAL26034255，AHKAL26034314</t>
  </si>
  <si>
    <t>AHKWF2603008370，AHKWF2603008371，AHKWF2603008373</t>
  </si>
  <si>
    <t>AHKAL26040123（内有單AHKAL26040115）</t>
  </si>
  <si>
    <t>AHKAL26040127</t>
  </si>
  <si>
    <t>AHKWF2604001739，AHKWF2604001742，AHKWF2604001741</t>
  </si>
  <si>
    <t>AHKWF2604001740，AHKWF2604001763，AHKWF2604001764</t>
  </si>
  <si>
    <t>AHKAL26040158</t>
  </si>
  <si>
    <t>AHKAL26040158（10個行李箱1張單）</t>
  </si>
  <si>
    <t>行李箱 TO RMD</t>
  </si>
  <si>
    <t>AHKWF2604001821</t>
  </si>
  <si>
    <t>AHKWF2604001826</t>
  </si>
  <si>
    <t>AHKWF2604001866,AHKWF2604001867,AHKWF2604001870</t>
  </si>
  <si>
    <t>AHKWF2604001868,AHKWF2604001869,AHKWF2604001865</t>
  </si>
  <si>
    <t>AHKWF2604001874，AHKWF2604001879</t>
  </si>
  <si>
    <t>AHKWF2604001879,AHKWF2604001886，AHKWF2604001917</t>
  </si>
  <si>
    <t>AHKAL26040530</t>
  </si>
  <si>
    <t>AHKWF2604001921，AHKWF2604001922</t>
  </si>
  <si>
    <t>AHKAL26040473（内有AHKAL26040546）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</si>
</sst>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20" fillId="0" borderId="50" xfId="0" applyFont="1" applyBorder="1" applyAlignment="1">
      <alignment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</cellXfs>
  <cellStyles count="1">
    <cellStyle name="一般" xfId="0" builtinId="0"/>
  </cellStyles>
  <dxfs count="1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topLeftCell="B1" zoomScale="40" zoomScaleNormal="40" workbookViewId="0">
      <selection activeCell="H7" sqref="H7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>
        <v>46113</v>
      </c>
      <c r="H4" s="47">
        <f>SUM(D12:D36,H12:H36)</f>
        <v>17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5"/>
      <c r="B5" s="105"/>
      <c r="C5" s="10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>
        <v>7227</v>
      </c>
      <c r="C12" s="91" t="str">
        <f>_xlfn.IFNA(VLOOKUP(B12,門店清單!A:B,2,0),"")</f>
        <v>澳門新八佰伴Core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80</v>
      </c>
      <c r="N12" s="95"/>
    </row>
    <row r="13" spans="1:23" x14ac:dyDescent="0.25">
      <c r="A13" s="54">
        <v>2</v>
      </c>
      <c r="B13" s="56">
        <v>7215</v>
      </c>
      <c r="C13" s="91" t="str">
        <f>_xlfn.IFNA(VLOOKUP(B13,門店清單!A:B,2,0),"")</f>
        <v>板樟堂</v>
      </c>
      <c r="D13" s="59">
        <v>3</v>
      </c>
      <c r="E13" s="59"/>
      <c r="F13" s="60"/>
      <c r="G13" s="71"/>
      <c r="H13" s="106"/>
      <c r="I13" s="107"/>
      <c r="J13" s="107"/>
      <c r="K13" s="108"/>
      <c r="L13" s="83">
        <f t="shared" ref="L13:L36" si="0">SUM(D13:K13)</f>
        <v>3</v>
      </c>
      <c r="M13" s="89" t="s">
        <v>81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1</v>
      </c>
      <c r="E14" s="59"/>
      <c r="F14" s="60"/>
      <c r="G14" s="71"/>
      <c r="H14" s="106"/>
      <c r="I14" s="107"/>
      <c r="J14" s="107"/>
      <c r="K14" s="108"/>
      <c r="L14" s="83">
        <f t="shared" si="0"/>
        <v>1</v>
      </c>
      <c r="M14" s="89" t="s">
        <v>77</v>
      </c>
      <c r="N14" s="89"/>
    </row>
    <row r="15" spans="1:23" x14ac:dyDescent="0.25">
      <c r="A15" s="54">
        <v>4</v>
      </c>
      <c r="B15" s="56">
        <v>1019</v>
      </c>
      <c r="C15" s="91" t="str">
        <f>_xlfn.IFNA(VLOOKUP(B15,門店清單!A:B,2,0),"")</f>
        <v>WHR</v>
      </c>
      <c r="D15" s="59"/>
      <c r="E15" s="59"/>
      <c r="F15" s="60"/>
      <c r="G15" s="71"/>
      <c r="H15" s="106">
        <v>3</v>
      </c>
      <c r="I15" s="107"/>
      <c r="J15" s="107"/>
      <c r="K15" s="108"/>
      <c r="L15" s="83">
        <f t="shared" si="0"/>
        <v>3</v>
      </c>
      <c r="M15" s="89" t="s">
        <v>79</v>
      </c>
      <c r="N15" s="89"/>
    </row>
    <row r="16" spans="1:23" x14ac:dyDescent="0.25">
      <c r="A16" s="54">
        <v>5</v>
      </c>
      <c r="B16" s="56">
        <v>1019</v>
      </c>
      <c r="C16" s="91" t="str">
        <f>_xlfn.IFNA(VLOOKUP(B16,門店清單!A:B,2,0),"")</f>
        <v>WHR</v>
      </c>
      <c r="D16" s="59"/>
      <c r="E16" s="59"/>
      <c r="F16" s="60"/>
      <c r="G16" s="71"/>
      <c r="H16" s="106">
        <v>3</v>
      </c>
      <c r="I16" s="107"/>
      <c r="J16" s="107"/>
      <c r="K16" s="108"/>
      <c r="L16" s="83">
        <f t="shared" si="0"/>
        <v>3</v>
      </c>
      <c r="M16" s="89" t="s">
        <v>82</v>
      </c>
      <c r="N16" s="89"/>
    </row>
    <row r="17" spans="1:14" x14ac:dyDescent="0.25">
      <c r="A17" s="54">
        <v>6</v>
      </c>
      <c r="B17" s="56">
        <v>7215</v>
      </c>
      <c r="C17" s="91" t="str">
        <f>_xlfn.IFNA(VLOOKUP(B17,門店清單!A:B,2,0),"")</f>
        <v>板樟堂</v>
      </c>
      <c r="D17" s="59">
        <v>2</v>
      </c>
      <c r="E17" s="59"/>
      <c r="F17" s="60"/>
      <c r="G17" s="71"/>
      <c r="H17" s="106"/>
      <c r="I17" s="107"/>
      <c r="J17" s="107"/>
      <c r="K17" s="108"/>
      <c r="L17" s="83">
        <f t="shared" si="0"/>
        <v>2</v>
      </c>
      <c r="M17" s="89" t="s">
        <v>83</v>
      </c>
      <c r="N17" s="89"/>
    </row>
    <row r="18" spans="1:14" x14ac:dyDescent="0.25">
      <c r="A18" s="54">
        <v>7</v>
      </c>
      <c r="B18" s="56">
        <v>1019</v>
      </c>
      <c r="C18" s="91" t="str">
        <f>_xlfn.IFNA(VLOOKUP(B18,門店清單!A:B,2,0),"")</f>
        <v>WHR</v>
      </c>
      <c r="D18" s="59"/>
      <c r="E18" s="59"/>
      <c r="F18" s="60"/>
      <c r="G18" s="71"/>
      <c r="H18" s="106">
        <v>3</v>
      </c>
      <c r="I18" s="107"/>
      <c r="J18" s="107"/>
      <c r="K18" s="108"/>
      <c r="L18" s="83">
        <f t="shared" si="0"/>
        <v>3</v>
      </c>
      <c r="M18" s="89" t="s">
        <v>84</v>
      </c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06"/>
      <c r="I19" s="107"/>
      <c r="J19" s="107"/>
      <c r="K19" s="108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06"/>
      <c r="I20" s="107"/>
      <c r="J20" s="107"/>
      <c r="K20" s="108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06"/>
      <c r="I21" s="107"/>
      <c r="J21" s="107"/>
      <c r="K21" s="108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06"/>
      <c r="I22" s="107"/>
      <c r="J22" s="107"/>
      <c r="K22" s="108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06"/>
      <c r="I23" s="107"/>
      <c r="J23" s="107"/>
      <c r="K23" s="108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06"/>
      <c r="I24" s="107"/>
      <c r="J24" s="107"/>
      <c r="K24" s="108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06"/>
      <c r="I25" s="107"/>
      <c r="J25" s="107"/>
      <c r="K25" s="108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06"/>
      <c r="I26" s="107"/>
      <c r="J26" s="107"/>
      <c r="K26" s="108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06"/>
      <c r="I27" s="107"/>
      <c r="J27" s="107"/>
      <c r="K27" s="108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06"/>
      <c r="I28" s="107"/>
      <c r="J28" s="107"/>
      <c r="K28" s="108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06"/>
      <c r="I29" s="107"/>
      <c r="J29" s="107"/>
      <c r="K29" s="108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06"/>
      <c r="I30" s="107"/>
      <c r="J30" s="107"/>
      <c r="K30" s="108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06"/>
      <c r="I31" s="107"/>
      <c r="J31" s="107"/>
      <c r="K31" s="108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06"/>
      <c r="I32" s="107"/>
      <c r="J32" s="107"/>
      <c r="K32" s="108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06"/>
      <c r="I33" s="107"/>
      <c r="J33" s="107"/>
      <c r="K33" s="108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06"/>
      <c r="I34" s="107"/>
      <c r="J34" s="107"/>
      <c r="K34" s="108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06"/>
      <c r="I35" s="107"/>
      <c r="J35" s="107"/>
      <c r="K35" s="108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topLeftCell="B1" zoomScale="40" zoomScaleNormal="40" workbookViewId="0">
      <selection activeCell="C5" sqref="C5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>
        <v>46115</v>
      </c>
      <c r="H4" s="47">
        <f>SUM(D12:D36,H12:H36)</f>
        <v>19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85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1</v>
      </c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1</v>
      </c>
      <c r="M13" s="89" t="s">
        <v>86</v>
      </c>
      <c r="N13" s="89"/>
    </row>
    <row r="14" spans="1:23" x14ac:dyDescent="0.25">
      <c r="A14" s="54">
        <v>3</v>
      </c>
      <c r="B14" s="56">
        <v>1019</v>
      </c>
      <c r="C14" s="91" t="str">
        <f>_xlfn.IFNA(VLOOKUP(B14,門店清單!A:B,2,0),"")</f>
        <v>WHR</v>
      </c>
      <c r="D14" s="59"/>
      <c r="E14" s="59"/>
      <c r="F14" s="60"/>
      <c r="G14" s="71"/>
      <c r="H14" s="110">
        <v>3</v>
      </c>
      <c r="I14" s="111"/>
      <c r="J14" s="111"/>
      <c r="K14" s="112"/>
      <c r="L14" s="83">
        <f t="shared" si="0"/>
        <v>3</v>
      </c>
      <c r="M14" s="89" t="s">
        <v>87</v>
      </c>
      <c r="N14" s="89"/>
    </row>
    <row r="15" spans="1:23" x14ac:dyDescent="0.25">
      <c r="A15" s="54">
        <v>4</v>
      </c>
      <c r="B15" s="56">
        <v>1019</v>
      </c>
      <c r="C15" s="91" t="str">
        <f>_xlfn.IFNA(VLOOKUP(B15,門店清單!A:B,2,0),"")</f>
        <v>WHR</v>
      </c>
      <c r="D15" s="59"/>
      <c r="E15" s="59"/>
      <c r="F15" s="60"/>
      <c r="G15" s="71"/>
      <c r="H15" s="110">
        <v>3</v>
      </c>
      <c r="I15" s="111"/>
      <c r="J15" s="111"/>
      <c r="K15" s="112"/>
      <c r="L15" s="83">
        <f t="shared" si="0"/>
        <v>3</v>
      </c>
      <c r="M15" s="89" t="s">
        <v>88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10</v>
      </c>
      <c r="E16" s="59"/>
      <c r="F16" s="60"/>
      <c r="G16" s="71"/>
      <c r="H16" s="110"/>
      <c r="I16" s="111"/>
      <c r="J16" s="111"/>
      <c r="K16" s="112"/>
      <c r="L16" s="83">
        <f t="shared" si="0"/>
        <v>10</v>
      </c>
      <c r="M16" s="89" t="s">
        <v>90</v>
      </c>
      <c r="N16" s="89"/>
    </row>
    <row r="17" spans="1:14" x14ac:dyDescent="0.25">
      <c r="A17" s="54">
        <v>6</v>
      </c>
      <c r="B17" s="56">
        <v>1019</v>
      </c>
      <c r="C17" s="91" t="str">
        <f>_xlfn.IFNA(VLOOKUP(B17,門店清單!A:B,2,0),"")</f>
        <v>WHR</v>
      </c>
      <c r="D17" s="59"/>
      <c r="E17" s="59"/>
      <c r="F17" s="60"/>
      <c r="G17" s="71"/>
      <c r="H17" s="110">
        <v>1</v>
      </c>
      <c r="I17" s="111"/>
      <c r="J17" s="111"/>
      <c r="K17" s="112"/>
      <c r="L17" s="83">
        <f t="shared" si="0"/>
        <v>1</v>
      </c>
      <c r="M17" s="89" t="s">
        <v>92</v>
      </c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0"/>
      <c r="I18" s="111"/>
      <c r="J18" s="111"/>
      <c r="K18" s="112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0"/>
      <c r="I19" s="111"/>
      <c r="J19" s="111"/>
      <c r="K19" s="112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01AB6-29BF-4ABB-A64A-4204CFB46FC5}">
  <sheetPr>
    <pageSetUpPr fitToPage="1"/>
  </sheetPr>
  <dimension ref="A1:W37"/>
  <sheetViews>
    <sheetView tabSelected="1" topLeftCell="B1" zoomScale="40" zoomScaleNormal="40" workbookViewId="0">
      <selection activeCell="K14" sqref="K14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>
        <v>46120</v>
      </c>
      <c r="H4" s="47">
        <f>SUM(D12:D36,H12:H36)</f>
        <v>16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>
        <v>1019</v>
      </c>
      <c r="C12" s="91" t="str">
        <f>_xlfn.IFNA(VLOOKUP(B12,門店清單!A:B,2,0),"")</f>
        <v>WHR</v>
      </c>
      <c r="D12" s="57"/>
      <c r="E12" s="58"/>
      <c r="F12" s="58"/>
      <c r="G12" s="70"/>
      <c r="H12" s="77">
        <v>1</v>
      </c>
      <c r="I12" s="68"/>
      <c r="J12" s="68"/>
      <c r="K12" s="78"/>
      <c r="L12" s="82">
        <f>SUM(D12:K12)</f>
        <v>1</v>
      </c>
      <c r="M12" s="89" t="s">
        <v>93</v>
      </c>
      <c r="N12" s="95"/>
    </row>
    <row r="13" spans="1:23" x14ac:dyDescent="0.25">
      <c r="A13" s="54">
        <v>2</v>
      </c>
      <c r="B13" s="56">
        <v>1019</v>
      </c>
      <c r="C13" s="91" t="str">
        <f>_xlfn.IFNA(VLOOKUP(B13,門店清單!A:B,2,0),"")</f>
        <v>WHR</v>
      </c>
      <c r="D13" s="59"/>
      <c r="E13" s="59"/>
      <c r="F13" s="60"/>
      <c r="G13" s="71"/>
      <c r="H13" s="114">
        <v>3</v>
      </c>
      <c r="I13" s="115"/>
      <c r="J13" s="115"/>
      <c r="K13" s="116"/>
      <c r="L13" s="83">
        <f t="shared" ref="L13:L36" si="0">SUM(D13:K13)</f>
        <v>3</v>
      </c>
      <c r="M13" s="89" t="s">
        <v>94</v>
      </c>
      <c r="N13" s="89"/>
    </row>
    <row r="14" spans="1:23" x14ac:dyDescent="0.25">
      <c r="A14" s="54">
        <v>3</v>
      </c>
      <c r="B14" s="56">
        <v>1019</v>
      </c>
      <c r="C14" s="91" t="str">
        <f>_xlfn.IFNA(VLOOKUP(B14,門店清單!A:B,2,0),"")</f>
        <v>WHR</v>
      </c>
      <c r="D14" s="59"/>
      <c r="E14" s="59"/>
      <c r="F14" s="60"/>
      <c r="G14" s="71"/>
      <c r="H14" s="114">
        <v>3</v>
      </c>
      <c r="I14" s="115"/>
      <c r="J14" s="115"/>
      <c r="K14" s="116"/>
      <c r="L14" s="83">
        <f t="shared" si="0"/>
        <v>3</v>
      </c>
      <c r="M14" s="89" t="s">
        <v>95</v>
      </c>
      <c r="N14" s="89"/>
    </row>
    <row r="15" spans="1:23" x14ac:dyDescent="0.25">
      <c r="A15" s="54">
        <v>4</v>
      </c>
      <c r="B15" s="56">
        <v>1019</v>
      </c>
      <c r="C15" s="91" t="str">
        <f>_xlfn.IFNA(VLOOKUP(B15,門店清單!A:B,2,0),"")</f>
        <v>WHR</v>
      </c>
      <c r="D15" s="59"/>
      <c r="E15" s="59"/>
      <c r="F15" s="60"/>
      <c r="G15" s="71"/>
      <c r="H15" s="114">
        <v>2</v>
      </c>
      <c r="I15" s="115"/>
      <c r="J15" s="115"/>
      <c r="K15" s="116"/>
      <c r="L15" s="83">
        <f t="shared" si="0"/>
        <v>2</v>
      </c>
      <c r="M15" s="89" t="s">
        <v>96</v>
      </c>
      <c r="N15" s="89"/>
    </row>
    <row r="16" spans="1:23" x14ac:dyDescent="0.25">
      <c r="A16" s="54">
        <v>5</v>
      </c>
      <c r="B16" s="56">
        <v>7227</v>
      </c>
      <c r="C16" s="91" t="str">
        <f>_xlfn.IFNA(VLOOKUP(B16,門店清單!A:B,2,0),"")</f>
        <v>澳門新八佰伴Core</v>
      </c>
      <c r="D16" s="59">
        <v>1</v>
      </c>
      <c r="E16" s="59"/>
      <c r="F16" s="60"/>
      <c r="G16" s="71"/>
      <c r="H16" s="114"/>
      <c r="I16" s="115"/>
      <c r="J16" s="115"/>
      <c r="K16" s="116"/>
      <c r="L16" s="83">
        <f t="shared" si="0"/>
        <v>1</v>
      </c>
      <c r="M16" s="89" t="s">
        <v>100</v>
      </c>
      <c r="N16" s="89"/>
    </row>
    <row r="17" spans="1:14" x14ac:dyDescent="0.25">
      <c r="A17" s="54">
        <v>6</v>
      </c>
      <c r="B17" s="56">
        <v>1019</v>
      </c>
      <c r="C17" s="91" t="str">
        <f>_xlfn.IFNA(VLOOKUP(B17,門店清單!A:B,2,0),"")</f>
        <v>WHR</v>
      </c>
      <c r="D17" s="59"/>
      <c r="E17" s="59"/>
      <c r="F17" s="60"/>
      <c r="G17" s="71"/>
      <c r="H17" s="114">
        <v>3</v>
      </c>
      <c r="I17" s="115"/>
      <c r="J17" s="115"/>
      <c r="K17" s="116"/>
      <c r="L17" s="83">
        <f t="shared" si="0"/>
        <v>3</v>
      </c>
      <c r="M17" s="89" t="s">
        <v>97</v>
      </c>
      <c r="N17" s="89"/>
    </row>
    <row r="18" spans="1:14" x14ac:dyDescent="0.25">
      <c r="A18" s="54">
        <v>7</v>
      </c>
      <c r="B18" s="56">
        <v>7215</v>
      </c>
      <c r="C18" s="91" t="str">
        <f>_xlfn.IFNA(VLOOKUP(B18,門店清單!A:B,2,0),"")</f>
        <v>板樟堂</v>
      </c>
      <c r="D18" s="59">
        <v>1</v>
      </c>
      <c r="E18" s="59"/>
      <c r="F18" s="60"/>
      <c r="G18" s="71"/>
      <c r="H18" s="114"/>
      <c r="I18" s="115"/>
      <c r="J18" s="115"/>
      <c r="K18" s="116"/>
      <c r="L18" s="83">
        <f t="shared" si="0"/>
        <v>1</v>
      </c>
      <c r="M18" s="89" t="s">
        <v>98</v>
      </c>
      <c r="N18" s="89"/>
    </row>
    <row r="19" spans="1:14" x14ac:dyDescent="0.25">
      <c r="A19" s="54">
        <v>8</v>
      </c>
      <c r="B19" s="56">
        <v>1019</v>
      </c>
      <c r="C19" s="91" t="str">
        <f>_xlfn.IFNA(VLOOKUP(B19,門店清單!A:B,2,0),"")</f>
        <v>WHR</v>
      </c>
      <c r="D19" s="59"/>
      <c r="E19" s="59"/>
      <c r="F19" s="60"/>
      <c r="G19" s="71"/>
      <c r="H19" s="114">
        <v>2</v>
      </c>
      <c r="I19" s="115"/>
      <c r="J19" s="115"/>
      <c r="K19" s="116"/>
      <c r="L19" s="83">
        <f t="shared" si="0"/>
        <v>2</v>
      </c>
      <c r="M19" s="89" t="s">
        <v>99</v>
      </c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86DC2663-D054-4EED-A336-47B35A009564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0C7ED545-0673-4780-B360-CAFFC3B1C105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B0DC5D48-7BDE-49BD-A78D-75A920CC6E33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39AF-7E96-4CC2-85F2-C5FAF7D495A6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4"/>
      <c r="I13" s="115"/>
      <c r="J13" s="115"/>
      <c r="K13" s="116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4"/>
      <c r="I14" s="115"/>
      <c r="J14" s="115"/>
      <c r="K14" s="116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4"/>
      <c r="I15" s="115"/>
      <c r="J15" s="115"/>
      <c r="K15" s="116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4"/>
      <c r="I16" s="115"/>
      <c r="J16" s="115"/>
      <c r="K16" s="116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4"/>
      <c r="I17" s="115"/>
      <c r="J17" s="115"/>
      <c r="K17" s="116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4"/>
      <c r="I18" s="115"/>
      <c r="J18" s="115"/>
      <c r="K18" s="116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EFB4BB29-1D92-4AAB-A03C-6D3E4F2529EC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21326BDC-12C0-4645-B323-357849388D28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E9DA4E35-AAFE-4A0E-9F7C-78976D365479}">
          <x14:formula1>
            <xm:f>門店清單!$A:$A</xm:f>
          </x14:formula1>
          <xm:sqref>B12:B31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359EA-076D-44DE-AE70-26F8241354A3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4"/>
      <c r="I13" s="115"/>
      <c r="J13" s="115"/>
      <c r="K13" s="116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4"/>
      <c r="I14" s="115"/>
      <c r="J14" s="115"/>
      <c r="K14" s="116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4"/>
      <c r="I15" s="115"/>
      <c r="J15" s="115"/>
      <c r="K15" s="116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4"/>
      <c r="I16" s="115"/>
      <c r="J16" s="115"/>
      <c r="K16" s="116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4"/>
      <c r="I17" s="115"/>
      <c r="J17" s="115"/>
      <c r="K17" s="116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4"/>
      <c r="I18" s="115"/>
      <c r="J18" s="115"/>
      <c r="K18" s="116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80A88C00-7885-4819-8938-28FC788A08F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AA58518-4050-4EEB-9672-70C11A43D4F2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3C326394-BF59-479D-A503-F682CC6F8D5C}">
          <x14:formula1>
            <xm:f>門店清單!$A:$A</xm:f>
          </x14:formula1>
          <xm:sqref>B12:B31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W37"/>
  <sheetViews>
    <sheetView zoomScale="40" zoomScaleNormal="4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8" t="s">
        <v>18</v>
      </c>
      <c r="I2" s="129"/>
      <c r="J2" s="130"/>
      <c r="K2" s="131"/>
    </row>
    <row r="3" spans="1:23" ht="42.75" customHeight="1" x14ac:dyDescent="0.25">
      <c r="A3" s="132" t="s">
        <v>7</v>
      </c>
      <c r="B3" s="132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3" t="s">
        <v>11</v>
      </c>
      <c r="B4" s="133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4" t="s">
        <v>10</v>
      </c>
      <c r="C8" s="135"/>
      <c r="D8" s="135"/>
      <c r="E8" s="135"/>
      <c r="F8" s="135"/>
      <c r="G8" s="135"/>
      <c r="H8" s="135"/>
      <c r="I8" s="135"/>
      <c r="J8" s="135"/>
      <c r="K8" s="135"/>
      <c r="L8" s="136"/>
      <c r="M8" s="94"/>
      <c r="N8" s="49"/>
    </row>
    <row r="9" spans="1:23" ht="46.5" customHeight="1" x14ac:dyDescent="0.25">
      <c r="B9" s="137" t="s">
        <v>7</v>
      </c>
      <c r="C9" s="138"/>
      <c r="D9" s="138"/>
      <c r="E9" s="138"/>
      <c r="F9" s="138"/>
      <c r="G9" s="139"/>
      <c r="H9" s="140" t="s">
        <v>9</v>
      </c>
      <c r="I9" s="141"/>
      <c r="J9" s="141"/>
      <c r="K9" s="142"/>
      <c r="L9" s="143" t="s">
        <v>5</v>
      </c>
      <c r="M9" s="118" t="s">
        <v>14</v>
      </c>
      <c r="N9" s="118" t="s">
        <v>58</v>
      </c>
    </row>
    <row r="10" spans="1:23" x14ac:dyDescent="0.25">
      <c r="B10" s="121" t="s">
        <v>4</v>
      </c>
      <c r="C10" s="122"/>
      <c r="D10" s="122"/>
      <c r="E10" s="122"/>
      <c r="F10" s="122"/>
      <c r="G10" s="123"/>
      <c r="H10" s="124" t="s">
        <v>0</v>
      </c>
      <c r="I10" s="125"/>
      <c r="J10" s="126"/>
      <c r="K10" s="127"/>
      <c r="L10" s="144"/>
      <c r="M10" s="119"/>
      <c r="N10" s="119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5"/>
      <c r="M11" s="120"/>
      <c r="N11" s="120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0"/>
      <c r="I14" s="111"/>
      <c r="J14" s="111"/>
      <c r="K14" s="112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0"/>
      <c r="I15" s="111"/>
      <c r="J15" s="111"/>
      <c r="K15" s="112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0"/>
      <c r="I16" s="111"/>
      <c r="J16" s="111"/>
      <c r="K16" s="112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0"/>
      <c r="I17" s="111"/>
      <c r="J17" s="111"/>
      <c r="K17" s="112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0"/>
      <c r="I18" s="111"/>
      <c r="J18" s="111"/>
      <c r="K18" s="112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0"/>
      <c r="I19" s="111"/>
      <c r="J19" s="111"/>
      <c r="K19" s="112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AFB4AA7-6F40-4E71-80EC-3B33F35D9E6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3ADBE0A-E361-4E68-9929-1B0207880FAE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2C55A68-EA9F-4FDC-A695-0E2CAC43E074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 x14ac:dyDescent="0.3"/>
    <row r="2" spans="1:22" s="23" customFormat="1" ht="30.75" thickBot="1" x14ac:dyDescent="0.3">
      <c r="G2" s="146" t="s">
        <v>0</v>
      </c>
      <c r="H2" s="147"/>
      <c r="I2" s="148"/>
      <c r="J2" s="149"/>
    </row>
    <row r="3" spans="1:22" s="23" customFormat="1" ht="33" customHeight="1" x14ac:dyDescent="0.25">
      <c r="A3" s="150" t="s">
        <v>7</v>
      </c>
      <c r="B3" s="150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 x14ac:dyDescent="0.25">
      <c r="A4" s="151" t="s">
        <v>11</v>
      </c>
      <c r="B4" s="151"/>
      <c r="C4" s="30">
        <f ca="1">TODAY()</f>
        <v>46118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 x14ac:dyDescent="0.25">
      <c r="A5" s="28"/>
      <c r="B5" s="28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52" t="s">
        <v>10</v>
      </c>
      <c r="C8" s="153"/>
      <c r="D8" s="153"/>
      <c r="E8" s="153"/>
      <c r="F8" s="153"/>
      <c r="G8" s="153"/>
      <c r="H8" s="153"/>
      <c r="I8" s="153"/>
      <c r="J8" s="153"/>
      <c r="K8" s="153"/>
      <c r="L8" s="154"/>
    </row>
    <row r="9" spans="1:22" ht="46.5" customHeight="1" thickBot="1" x14ac:dyDescent="0.3">
      <c r="B9" s="155" t="s">
        <v>7</v>
      </c>
      <c r="C9" s="156"/>
      <c r="D9" s="156"/>
      <c r="E9" s="156"/>
      <c r="F9" s="157"/>
      <c r="G9" s="158" t="s">
        <v>9</v>
      </c>
      <c r="H9" s="159"/>
      <c r="I9" s="159"/>
      <c r="J9" s="160"/>
      <c r="K9" s="161" t="s">
        <v>5</v>
      </c>
      <c r="L9" s="160" t="s">
        <v>14</v>
      </c>
    </row>
    <row r="10" spans="1:22" ht="17.25" thickBot="1" x14ac:dyDescent="0.3">
      <c r="B10" s="166" t="s">
        <v>4</v>
      </c>
      <c r="C10" s="167"/>
      <c r="D10" s="167"/>
      <c r="E10" s="167"/>
      <c r="F10" s="168"/>
      <c r="G10" s="169" t="s">
        <v>0</v>
      </c>
      <c r="H10" s="170"/>
      <c r="I10" s="171"/>
      <c r="J10" s="172"/>
      <c r="K10" s="162"/>
      <c r="L10" s="164"/>
    </row>
    <row r="11" spans="1:22" ht="30.75" customHeight="1" thickBot="1" x14ac:dyDescent="0.3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63"/>
      <c r="L11" s="165"/>
    </row>
    <row r="12" spans="1:22" ht="44.25" customHeight="1" x14ac:dyDescent="0.25">
      <c r="A12" s="6">
        <v>1</v>
      </c>
      <c r="B12" s="31">
        <v>7169</v>
      </c>
      <c r="C12" s="61"/>
      <c r="D12" s="61">
        <v>10</v>
      </c>
      <c r="E12" s="62"/>
      <c r="F12" s="62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2"/>
      <c r="C13" s="63"/>
      <c r="D13" s="63"/>
      <c r="E13" s="64"/>
      <c r="F13" s="64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2"/>
      <c r="C14" s="63"/>
      <c r="D14" s="63"/>
      <c r="E14" s="64"/>
      <c r="F14" s="64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2"/>
      <c r="C15" s="63"/>
      <c r="D15" s="63"/>
      <c r="E15" s="64"/>
      <c r="F15" s="64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2"/>
      <c r="C16" s="63"/>
      <c r="D16" s="63"/>
      <c r="E16" s="64"/>
      <c r="F16" s="64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2"/>
      <c r="C17" s="63"/>
      <c r="D17" s="63"/>
      <c r="E17" s="64"/>
      <c r="F17" s="64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2"/>
      <c r="C18" s="63"/>
      <c r="D18" s="63"/>
      <c r="E18" s="64"/>
      <c r="F18" s="64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2"/>
      <c r="C19" s="63"/>
      <c r="D19" s="63"/>
      <c r="E19" s="64"/>
      <c r="F19" s="64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2"/>
      <c r="C20" s="63"/>
      <c r="D20" s="63"/>
      <c r="E20" s="64"/>
      <c r="F20" s="64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2"/>
      <c r="C21" s="63"/>
      <c r="D21" s="63"/>
      <c r="E21" s="64"/>
      <c r="F21" s="64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2"/>
      <c r="C22" s="63"/>
      <c r="D22" s="63"/>
      <c r="E22" s="64"/>
      <c r="F22" s="64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2"/>
      <c r="C23" s="63"/>
      <c r="D23" s="63"/>
      <c r="E23" s="64"/>
      <c r="F23" s="64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2"/>
      <c r="C24" s="63"/>
      <c r="D24" s="63"/>
      <c r="E24" s="64"/>
      <c r="F24" s="64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2"/>
      <c r="C25" s="63"/>
      <c r="D25" s="63"/>
      <c r="E25" s="64"/>
      <c r="F25" s="64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2"/>
      <c r="C26" s="63"/>
      <c r="D26" s="63"/>
      <c r="E26" s="64"/>
      <c r="F26" s="64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2"/>
      <c r="C27" s="63"/>
      <c r="D27" s="63"/>
      <c r="E27" s="64"/>
      <c r="F27" s="64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2"/>
      <c r="C28" s="63"/>
      <c r="D28" s="63"/>
      <c r="E28" s="64"/>
      <c r="F28" s="64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2"/>
      <c r="C29" s="63"/>
      <c r="D29" s="63"/>
      <c r="E29" s="64"/>
      <c r="F29" s="64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2"/>
      <c r="C30" s="63"/>
      <c r="D30" s="63"/>
      <c r="E30" s="64"/>
      <c r="F30" s="64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2"/>
      <c r="C31" s="63"/>
      <c r="D31" s="63"/>
      <c r="E31" s="64"/>
      <c r="F31" s="64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5"/>
      <c r="C32" s="66"/>
      <c r="D32" s="66"/>
      <c r="E32" s="67"/>
      <c r="F32" s="67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5"/>
      <c r="C33" s="66"/>
      <c r="D33" s="66"/>
      <c r="E33" s="67"/>
      <c r="F33" s="67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5"/>
      <c r="C34" s="66"/>
      <c r="D34" s="66"/>
      <c r="E34" s="67"/>
      <c r="F34" s="67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5"/>
      <c r="C35" s="66"/>
      <c r="D35" s="66"/>
      <c r="E35" s="67"/>
      <c r="F35" s="67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5"/>
      <c r="C36" s="66"/>
      <c r="D36" s="66"/>
      <c r="E36" s="67"/>
      <c r="F36" s="67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42"/>
  <sheetViews>
    <sheetView topLeftCell="A25" workbookViewId="0">
      <selection activeCell="B43" sqref="B43"/>
    </sheetView>
  </sheetViews>
  <sheetFormatPr defaultRowHeight="16.5" x14ac:dyDescent="0.25"/>
  <cols>
    <col min="1" max="1" width="9" style="22"/>
    <col min="2" max="2" width="30" bestFit="1" customWidth="1"/>
  </cols>
  <sheetData>
    <row r="1" spans="1:2" x14ac:dyDescent="0.25">
      <c r="A1" s="22">
        <v>7152</v>
      </c>
      <c r="B1" t="s">
        <v>20</v>
      </c>
    </row>
    <row r="2" spans="1:2" x14ac:dyDescent="0.25">
      <c r="A2" s="22">
        <v>7164</v>
      </c>
      <c r="B2" t="s">
        <v>21</v>
      </c>
    </row>
    <row r="3" spans="1:2" x14ac:dyDescent="0.25">
      <c r="A3" s="22">
        <v>7169</v>
      </c>
      <c r="B3" t="s">
        <v>22</v>
      </c>
    </row>
    <row r="4" spans="1:2" x14ac:dyDescent="0.25">
      <c r="A4" s="22">
        <v>7167</v>
      </c>
      <c r="B4" t="s">
        <v>23</v>
      </c>
    </row>
    <row r="5" spans="1:2" x14ac:dyDescent="0.25">
      <c r="A5" s="22">
        <v>7160</v>
      </c>
      <c r="B5" t="s">
        <v>24</v>
      </c>
    </row>
    <row r="6" spans="1:2" x14ac:dyDescent="0.25">
      <c r="A6" s="22">
        <v>7130</v>
      </c>
      <c r="B6" t="s">
        <v>25</v>
      </c>
    </row>
    <row r="7" spans="1:2" x14ac:dyDescent="0.25">
      <c r="A7" s="22">
        <v>7111</v>
      </c>
      <c r="B7" t="s">
        <v>26</v>
      </c>
    </row>
    <row r="8" spans="1:2" x14ac:dyDescent="0.25">
      <c r="A8" s="22">
        <v>7168</v>
      </c>
      <c r="B8" t="s">
        <v>27</v>
      </c>
    </row>
    <row r="9" spans="1:2" x14ac:dyDescent="0.25">
      <c r="A9" s="22">
        <v>7163</v>
      </c>
      <c r="B9" t="s">
        <v>28</v>
      </c>
    </row>
    <row r="10" spans="1:2" x14ac:dyDescent="0.25">
      <c r="A10" s="22">
        <v>7149</v>
      </c>
      <c r="B10" t="s">
        <v>29</v>
      </c>
    </row>
    <row r="11" spans="1:2" x14ac:dyDescent="0.25">
      <c r="A11" s="22">
        <v>7115</v>
      </c>
      <c r="B11" t="s">
        <v>30</v>
      </c>
    </row>
    <row r="12" spans="1:2" x14ac:dyDescent="0.25">
      <c r="A12" s="22">
        <v>7132</v>
      </c>
      <c r="B12" t="s">
        <v>31</v>
      </c>
    </row>
    <row r="13" spans="1:2" x14ac:dyDescent="0.25">
      <c r="A13" s="22">
        <v>7143</v>
      </c>
      <c r="B13" t="s">
        <v>32</v>
      </c>
    </row>
    <row r="14" spans="1:2" x14ac:dyDescent="0.25">
      <c r="A14" s="22">
        <v>7118</v>
      </c>
      <c r="B14" t="s">
        <v>33</v>
      </c>
    </row>
    <row r="15" spans="1:2" x14ac:dyDescent="0.25">
      <c r="A15" s="22">
        <v>7120</v>
      </c>
      <c r="B15" t="s">
        <v>34</v>
      </c>
    </row>
    <row r="16" spans="1:2" x14ac:dyDescent="0.25">
      <c r="A16" s="22">
        <v>7148</v>
      </c>
      <c r="B16" t="s">
        <v>35</v>
      </c>
    </row>
    <row r="17" spans="1:2" x14ac:dyDescent="0.25">
      <c r="A17" s="22">
        <v>7162</v>
      </c>
      <c r="B17" t="s">
        <v>36</v>
      </c>
    </row>
    <row r="18" spans="1:2" x14ac:dyDescent="0.25">
      <c r="A18" s="22">
        <v>7165</v>
      </c>
      <c r="B18" t="s">
        <v>37</v>
      </c>
    </row>
    <row r="19" spans="1:2" x14ac:dyDescent="0.25">
      <c r="A19" s="22">
        <v>7161</v>
      </c>
      <c r="B19" t="s">
        <v>38</v>
      </c>
    </row>
    <row r="20" spans="1:2" x14ac:dyDescent="0.25">
      <c r="A20" s="22">
        <v>7128</v>
      </c>
      <c r="B20" t="s">
        <v>39</v>
      </c>
    </row>
    <row r="21" spans="1:2" x14ac:dyDescent="0.25">
      <c r="A21" s="22">
        <v>7133</v>
      </c>
      <c r="B21" t="s">
        <v>40</v>
      </c>
    </row>
    <row r="22" spans="1:2" x14ac:dyDescent="0.25">
      <c r="A22" s="22">
        <v>7138</v>
      </c>
      <c r="B22" t="s">
        <v>41</v>
      </c>
    </row>
    <row r="23" spans="1:2" x14ac:dyDescent="0.25">
      <c r="A23" s="22">
        <v>7158</v>
      </c>
      <c r="B23" t="s">
        <v>42</v>
      </c>
    </row>
    <row r="24" spans="1:2" x14ac:dyDescent="0.25">
      <c r="A24" s="22">
        <v>7156</v>
      </c>
      <c r="B24" t="s">
        <v>43</v>
      </c>
    </row>
    <row r="25" spans="1:2" x14ac:dyDescent="0.25">
      <c r="A25" s="22">
        <v>7150</v>
      </c>
      <c r="B25" t="s">
        <v>44</v>
      </c>
    </row>
    <row r="26" spans="1:2" x14ac:dyDescent="0.25">
      <c r="A26" s="22">
        <v>7136</v>
      </c>
      <c r="B26" t="s">
        <v>45</v>
      </c>
    </row>
    <row r="27" spans="1:2" x14ac:dyDescent="0.25">
      <c r="A27" s="22">
        <v>7121</v>
      </c>
      <c r="B27" t="s">
        <v>46</v>
      </c>
    </row>
    <row r="28" spans="1:2" x14ac:dyDescent="0.25">
      <c r="A28" s="22">
        <v>7221</v>
      </c>
      <c r="B28" t="s">
        <v>47</v>
      </c>
    </row>
    <row r="29" spans="1:2" x14ac:dyDescent="0.25">
      <c r="A29" s="22">
        <v>7226</v>
      </c>
      <c r="B29" t="s">
        <v>48</v>
      </c>
    </row>
    <row r="30" spans="1:2" x14ac:dyDescent="0.25">
      <c r="A30" s="22">
        <v>7215</v>
      </c>
      <c r="B30" t="s">
        <v>49</v>
      </c>
    </row>
    <row r="31" spans="1:2" x14ac:dyDescent="0.25">
      <c r="A31" s="22">
        <v>7211</v>
      </c>
      <c r="B31" t="s">
        <v>50</v>
      </c>
    </row>
    <row r="32" spans="1:2" x14ac:dyDescent="0.25">
      <c r="A32" s="22">
        <v>7224</v>
      </c>
      <c r="B32" t="s">
        <v>51</v>
      </c>
    </row>
    <row r="33" spans="1:2" x14ac:dyDescent="0.25">
      <c r="A33" s="22">
        <v>7227</v>
      </c>
      <c r="B33" t="s">
        <v>52</v>
      </c>
    </row>
    <row r="34" spans="1:2" x14ac:dyDescent="0.25">
      <c r="A34" s="22">
        <v>7292</v>
      </c>
      <c r="B34" t="s">
        <v>53</v>
      </c>
    </row>
    <row r="35" spans="1:2" x14ac:dyDescent="0.25">
      <c r="A35" s="22" t="s">
        <v>13</v>
      </c>
    </row>
    <row r="36" spans="1:2" x14ac:dyDescent="0.25">
      <c r="A36" s="22" t="s">
        <v>55</v>
      </c>
      <c r="B36" t="s">
        <v>56</v>
      </c>
    </row>
    <row r="37" spans="1:2" x14ac:dyDescent="0.25">
      <c r="A37" s="22" t="s">
        <v>57</v>
      </c>
      <c r="B37" t="s">
        <v>30</v>
      </c>
    </row>
    <row r="38" spans="1:2" x14ac:dyDescent="0.25">
      <c r="A38" s="22">
        <v>1019</v>
      </c>
      <c r="B38" t="s">
        <v>59</v>
      </c>
    </row>
    <row r="39" spans="1:2" x14ac:dyDescent="0.25">
      <c r="A39" s="22" t="s">
        <v>59</v>
      </c>
      <c r="B39" t="s">
        <v>59</v>
      </c>
    </row>
    <row r="40" spans="1:2" x14ac:dyDescent="0.25">
      <c r="A40" s="1">
        <v>1005</v>
      </c>
      <c r="B40" s="2" t="s">
        <v>74</v>
      </c>
    </row>
    <row r="41" spans="1:2" x14ac:dyDescent="0.25">
      <c r="A41" s="1">
        <v>1013</v>
      </c>
      <c r="B41" s="2" t="s">
        <v>75</v>
      </c>
    </row>
    <row r="42" spans="1:2" x14ac:dyDescent="0.25">
      <c r="A42" s="1">
        <v>1006</v>
      </c>
      <c r="B42" s="2" t="s">
        <v>76</v>
      </c>
    </row>
  </sheetData>
  <protectedRanges>
    <protectedRange sqref="A36:A39 A43:A1048576" name="範圍1"/>
    <protectedRange sqref="A40:A41" name="範圍1_1"/>
    <protectedRange sqref="A42" name="範圍1_2"/>
  </protectedRange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1:M9"/>
  <sheetViews>
    <sheetView zoomScale="85" zoomScaleNormal="85" workbookViewId="0">
      <selection activeCell="E6" sqref="E6:M6"/>
    </sheetView>
  </sheetViews>
  <sheetFormatPr defaultRowHeight="16.5" x14ac:dyDescent="0.25"/>
  <cols>
    <col min="1" max="1" width="15.125" customWidth="1"/>
    <col min="2" max="2" width="10.625" customWidth="1"/>
    <col min="10" max="10" width="12.375" bestFit="1" customWidth="1"/>
  </cols>
  <sheetData>
    <row r="1" spans="1:13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62.25" thickBot="1" x14ac:dyDescent="0.3">
      <c r="A2" s="174" t="s">
        <v>62</v>
      </c>
      <c r="B2" s="174"/>
      <c r="C2" s="175" t="s">
        <v>63</v>
      </c>
      <c r="D2" s="175"/>
      <c r="E2" s="175"/>
      <c r="F2" s="175"/>
      <c r="G2" s="175"/>
      <c r="H2" s="175"/>
      <c r="I2" s="175"/>
      <c r="J2" s="175"/>
      <c r="K2" s="175"/>
      <c r="L2" s="175"/>
      <c r="M2" s="175"/>
    </row>
    <row r="3" spans="1:13" ht="69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76" t="s">
        <v>73</v>
      </c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</row>
    <row r="5" spans="1:13" ht="63" thickTop="1" thickBot="1" x14ac:dyDescent="0.3">
      <c r="A5" s="103" t="s">
        <v>65</v>
      </c>
      <c r="B5" s="104"/>
      <c r="C5" s="104"/>
      <c r="D5" s="104"/>
      <c r="E5" s="113"/>
      <c r="F5" s="173">
        <v>10</v>
      </c>
      <c r="G5" s="173"/>
      <c r="H5" s="173" t="s">
        <v>78</v>
      </c>
      <c r="I5" s="173"/>
      <c r="J5" s="173">
        <v>10</v>
      </c>
      <c r="K5" s="173"/>
      <c r="L5" s="113"/>
      <c r="M5" s="113"/>
    </row>
    <row r="6" spans="1:13" ht="63" thickTop="1" thickBot="1" x14ac:dyDescent="0.3">
      <c r="A6" s="103" t="s">
        <v>66</v>
      </c>
      <c r="B6" s="104"/>
      <c r="C6" s="104"/>
      <c r="D6" s="104"/>
      <c r="E6" s="173" t="s">
        <v>89</v>
      </c>
      <c r="F6" s="173"/>
      <c r="G6" s="173"/>
      <c r="H6" s="173"/>
      <c r="I6" s="173"/>
      <c r="J6" s="173"/>
      <c r="K6" s="173"/>
      <c r="L6" s="173"/>
      <c r="M6" s="173"/>
    </row>
    <row r="7" spans="1:13" ht="63" thickTop="1" thickBot="1" x14ac:dyDescent="0.3">
      <c r="A7" s="103" t="s">
        <v>67</v>
      </c>
      <c r="B7" s="104"/>
      <c r="C7" s="104"/>
      <c r="D7" s="104"/>
      <c r="E7" s="177">
        <f ca="1">TODAY()</f>
        <v>46118</v>
      </c>
      <c r="F7" s="173"/>
      <c r="G7" s="173"/>
      <c r="H7" s="173"/>
      <c r="I7" s="173"/>
      <c r="J7" s="173"/>
      <c r="K7" s="173"/>
      <c r="L7" s="173"/>
      <c r="M7" s="173"/>
    </row>
    <row r="8" spans="1:13" ht="63" thickTop="1" thickBot="1" x14ac:dyDescent="0.3">
      <c r="A8" s="103" t="s">
        <v>68</v>
      </c>
      <c r="B8" s="104"/>
      <c r="C8" s="104"/>
      <c r="D8" s="104"/>
      <c r="E8" s="173" t="s">
        <v>91</v>
      </c>
      <c r="F8" s="173"/>
      <c r="G8" s="173"/>
      <c r="H8" s="173"/>
      <c r="I8" s="173"/>
      <c r="J8" s="173"/>
      <c r="K8" s="173"/>
      <c r="L8" s="173"/>
      <c r="M8" s="173"/>
    </row>
    <row r="9" spans="1:13" ht="17.25" thickTop="1" x14ac:dyDescent="0.25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</sheetData>
  <mergeCells count="9">
    <mergeCell ref="E8:M8"/>
    <mergeCell ref="A2:B2"/>
    <mergeCell ref="C2:M2"/>
    <mergeCell ref="B4:M4"/>
    <mergeCell ref="E6:M6"/>
    <mergeCell ref="E7:M7"/>
    <mergeCell ref="H5:I5"/>
    <mergeCell ref="J5:K5"/>
    <mergeCell ref="F5:G5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7" workbookViewId="0">
      <selection activeCell="O8" sqref="O8"/>
    </sheetView>
  </sheetViews>
  <sheetFormatPr defaultRowHeight="16.5" x14ac:dyDescent="0.25"/>
  <cols>
    <col min="1" max="1" width="15.25" style="99" customWidth="1"/>
    <col min="2" max="2" width="16.875" style="99" customWidth="1"/>
    <col min="3" max="16384" width="9" style="99"/>
  </cols>
  <sheetData>
    <row r="2" spans="1:13" ht="62.25" thickBot="1" x14ac:dyDescent="0.3">
      <c r="A2" s="174" t="s">
        <v>62</v>
      </c>
      <c r="B2" s="174"/>
      <c r="C2" s="175" t="s">
        <v>63</v>
      </c>
      <c r="D2" s="175"/>
      <c r="E2" s="175"/>
      <c r="F2" s="175"/>
      <c r="G2" s="175"/>
      <c r="H2" s="175"/>
      <c r="I2" s="175"/>
      <c r="J2" s="175"/>
      <c r="K2" s="175"/>
      <c r="L2" s="175"/>
      <c r="M2" s="175"/>
    </row>
    <row r="3" spans="1:13" ht="42.75" customHeight="1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76" t="s">
        <v>59</v>
      </c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</row>
    <row r="5" spans="1:13" ht="63" thickTop="1" thickBot="1" x14ac:dyDescent="0.3">
      <c r="A5" s="103" t="s">
        <v>65</v>
      </c>
      <c r="B5" s="104"/>
      <c r="C5" s="104"/>
      <c r="D5" s="104"/>
      <c r="E5" s="173" t="s">
        <v>69</v>
      </c>
      <c r="F5" s="173"/>
      <c r="G5" s="173"/>
      <c r="H5" s="173"/>
      <c r="I5" s="173"/>
      <c r="J5" s="173"/>
      <c r="K5" s="173"/>
      <c r="L5" s="173"/>
      <c r="M5" s="173"/>
    </row>
    <row r="6" spans="1:13" ht="63" thickTop="1" thickBot="1" x14ac:dyDescent="0.3">
      <c r="A6" s="103" t="s">
        <v>66</v>
      </c>
      <c r="B6" s="104"/>
      <c r="C6" s="104"/>
      <c r="D6" s="104"/>
      <c r="E6" s="173" t="s">
        <v>70</v>
      </c>
      <c r="F6" s="173"/>
      <c r="G6" s="173"/>
      <c r="H6" s="173"/>
      <c r="I6" s="173"/>
      <c r="J6" s="173"/>
      <c r="K6" s="173"/>
      <c r="L6" s="173"/>
      <c r="M6" s="173"/>
    </row>
    <row r="7" spans="1:13" ht="63" thickTop="1" thickBot="1" x14ac:dyDescent="0.3">
      <c r="A7" s="103" t="s">
        <v>67</v>
      </c>
      <c r="B7" s="104"/>
      <c r="C7" s="104"/>
      <c r="D7" s="104"/>
      <c r="E7" s="177">
        <v>46006</v>
      </c>
      <c r="F7" s="173"/>
      <c r="G7" s="173"/>
      <c r="H7" s="173"/>
      <c r="I7" s="173"/>
      <c r="J7" s="173"/>
      <c r="K7" s="173"/>
      <c r="L7" s="173"/>
      <c r="M7" s="173"/>
    </row>
    <row r="8" spans="1:13" ht="65.25" customHeight="1" thickTop="1" thickBot="1" x14ac:dyDescent="0.3">
      <c r="A8" s="179" t="s">
        <v>72</v>
      </c>
      <c r="B8" s="179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</row>
    <row r="9" spans="1:13" ht="65.25" customHeight="1" thickTop="1" thickBot="1" x14ac:dyDescent="0.3">
      <c r="A9" s="103" t="s">
        <v>68</v>
      </c>
      <c r="B9" s="104"/>
      <c r="C9" s="104"/>
      <c r="D9" s="104"/>
      <c r="E9" s="178" t="s">
        <v>71</v>
      </c>
      <c r="F9" s="178"/>
      <c r="G9" s="178"/>
      <c r="H9" s="178"/>
      <c r="I9" s="178"/>
      <c r="J9" s="178"/>
      <c r="K9" s="178"/>
      <c r="L9" s="178"/>
      <c r="M9" s="178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2026-04-01</vt:lpstr>
      <vt:lpstr>2026-04-03</vt:lpstr>
      <vt:lpstr>2026-04-08</vt:lpstr>
      <vt:lpstr>工作表4</vt:lpstr>
      <vt:lpstr>工作表1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2026-04-06T12:25:52Z</cp:lastPrinted>
  <dcterms:created xsi:type="dcterms:W3CDTF">2018-05-15T12:38:05Z</dcterms:created>
  <dcterms:modified xsi:type="dcterms:W3CDTF">2026-04-06T12:26:10Z</dcterms:modified>
</cp:coreProperties>
</file>