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defaultThemeVersion="124226"/>
  <xr:revisionPtr revIDLastSave="0" documentId="13_ncr:1_{E9DBA300-7953-4F31-88AF-4C41BBFC458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MV" sheetId="5" r:id="rId1"/>
  </sheets>
  <definedNames>
    <definedName name="_xlnm._FilterDatabase" localSheetId="0" hidden="1">MV!$A$2:$H$16</definedName>
  </definedNames>
  <calcPr calcId="181029"/>
</workbook>
</file>

<file path=xl/calcChain.xml><?xml version="1.0" encoding="utf-8"?>
<calcChain xmlns="http://schemas.openxmlformats.org/spreadsheetml/2006/main">
  <c r="H20" i="5" l="1"/>
  <c r="E8" i="5"/>
  <c r="E12" i="5"/>
  <c r="H19" i="5" l="1"/>
  <c r="H18" i="5"/>
  <c r="F16" i="5"/>
  <c r="E16" i="5"/>
  <c r="F15" i="5"/>
  <c r="E15" i="5"/>
  <c r="F14" i="5"/>
  <c r="E14" i="5"/>
  <c r="F13" i="5"/>
  <c r="E13" i="5"/>
  <c r="F12" i="5"/>
  <c r="F11" i="5"/>
  <c r="E11" i="5"/>
  <c r="F10" i="5"/>
  <c r="E10" i="5"/>
  <c r="F9" i="5"/>
  <c r="E9" i="5"/>
  <c r="F8" i="5"/>
  <c r="F7" i="5"/>
  <c r="E7" i="5"/>
  <c r="F6" i="5"/>
  <c r="E6" i="5"/>
  <c r="F5" i="5"/>
  <c r="E5" i="5"/>
  <c r="F4" i="5"/>
  <c r="E4" i="5"/>
  <c r="F3" i="5"/>
  <c r="E3" i="5"/>
</calcChain>
</file>

<file path=xl/sharedStrings.xml><?xml version="1.0" encoding="utf-8"?>
<sst xmlns="http://schemas.openxmlformats.org/spreadsheetml/2006/main" count="88" uniqueCount="70">
  <si>
    <t>Position</t>
  </si>
  <si>
    <t>Staff Code</t>
  </si>
  <si>
    <t>Staff Name</t>
  </si>
  <si>
    <t>入職日期</t>
  </si>
  <si>
    <t>在職時間</t>
  </si>
  <si>
    <t>精準在職時間</t>
  </si>
  <si>
    <t>MACAU    TEL</t>
  </si>
  <si>
    <t>CHINA    TEL</t>
  </si>
  <si>
    <t>Supervisor</t>
  </si>
  <si>
    <t>M1980</t>
  </si>
  <si>
    <t>Liang Pei Shan,Jessica</t>
  </si>
  <si>
    <t>S.S.A.</t>
  </si>
  <si>
    <t>/</t>
  </si>
  <si>
    <t>M1776</t>
  </si>
  <si>
    <t>Zeng Zhi Cheng,Derrick</t>
  </si>
  <si>
    <t>S.A.</t>
  </si>
  <si>
    <t>M2573</t>
  </si>
  <si>
    <t>Cham Chi Teng, Anna</t>
  </si>
  <si>
    <t>M1815</t>
  </si>
  <si>
    <t>Chang Wai Tim, Tim</t>
  </si>
  <si>
    <t>-</t>
  </si>
  <si>
    <t>NEW</t>
  </si>
  <si>
    <r>
      <rPr>
        <sz val="18"/>
        <color theme="1"/>
        <rFont val="新細明體"/>
        <family val="1"/>
        <charset val="136"/>
      </rPr>
      <t>分店</t>
    </r>
  </si>
  <si>
    <t>TEL</t>
  </si>
  <si>
    <t>更新日期：</t>
  </si>
  <si>
    <t xml:space="preserve">板樟堂 </t>
  </si>
  <si>
    <t>RMD</t>
  </si>
  <si>
    <t xml:space="preserve">威尼斯人旗艦店 </t>
  </si>
  <si>
    <t>RMA</t>
  </si>
  <si>
    <t>威尼斯人</t>
  </si>
  <si>
    <t>RMV</t>
  </si>
  <si>
    <t>倫敦人</t>
  </si>
  <si>
    <t>RMC</t>
  </si>
  <si>
    <t>萄京人</t>
  </si>
  <si>
    <t>RMB</t>
  </si>
  <si>
    <t>新八佰伴童裝</t>
  </si>
  <si>
    <t xml:space="preserve">RYK </t>
  </si>
  <si>
    <t xml:space="preserve">倫敦人童裝 </t>
  </si>
  <si>
    <t>RCK</t>
  </si>
  <si>
    <t>RMV Staff Name</t>
    <phoneticPr fontId="12" type="noConversion"/>
  </si>
  <si>
    <t>S.A.</t>
    <phoneticPr fontId="12" type="noConversion"/>
  </si>
  <si>
    <t>/</t>
    <phoneticPr fontId="12" type="noConversion"/>
  </si>
  <si>
    <t>RYC</t>
    <phoneticPr fontId="12" type="noConversion"/>
  </si>
  <si>
    <t>八佰伴大貨</t>
    <phoneticPr fontId="12" type="noConversion"/>
  </si>
  <si>
    <t>W.H.R.</t>
    <phoneticPr fontId="12" type="noConversion"/>
  </si>
  <si>
    <t>-</t>
    <phoneticPr fontId="12" type="noConversion"/>
  </si>
  <si>
    <t>NEW</t>
    <phoneticPr fontId="12" type="noConversion"/>
  </si>
  <si>
    <t>P.T.</t>
    <phoneticPr fontId="12" type="noConversion"/>
  </si>
  <si>
    <t>Lam Wai Chon, Eric</t>
    <phoneticPr fontId="12" type="noConversion"/>
  </si>
  <si>
    <t>P2223</t>
    <phoneticPr fontId="12" type="noConversion"/>
  </si>
  <si>
    <t>Ou Xiuyan, Janet</t>
    <phoneticPr fontId="12" type="noConversion"/>
  </si>
  <si>
    <t>M2172</t>
    <phoneticPr fontId="12" type="noConversion"/>
  </si>
  <si>
    <t>6291 2552</t>
    <phoneticPr fontId="12" type="noConversion"/>
  </si>
  <si>
    <t>/</t>
    <phoneticPr fontId="12" type="noConversion"/>
  </si>
  <si>
    <t>S.S.A.</t>
    <phoneticPr fontId="12" type="noConversion"/>
  </si>
  <si>
    <t>M2798</t>
    <phoneticPr fontId="12" type="noConversion"/>
  </si>
  <si>
    <t>Ng Keng Fan, Fanny</t>
    <phoneticPr fontId="12" type="noConversion"/>
  </si>
  <si>
    <t>M2801</t>
    <phoneticPr fontId="12" type="noConversion"/>
  </si>
  <si>
    <t>Ren Zhongyuan, Ryan</t>
    <phoneticPr fontId="12" type="noConversion"/>
  </si>
  <si>
    <t>Zou Qianyi, Christy</t>
    <phoneticPr fontId="12" type="noConversion"/>
  </si>
  <si>
    <t>M2767</t>
    <phoneticPr fontId="12" type="noConversion"/>
  </si>
  <si>
    <t xml:space="preserve"> 6282 5210</t>
    <phoneticPr fontId="12" type="noConversion"/>
  </si>
  <si>
    <t>6520 9574</t>
    <phoneticPr fontId="12" type="noConversion"/>
  </si>
  <si>
    <t>6660 6397</t>
    <phoneticPr fontId="12" type="noConversion"/>
  </si>
  <si>
    <t>Cheong Cheng Man, Asher</t>
    <phoneticPr fontId="12" type="noConversion"/>
  </si>
  <si>
    <t>6209 2300</t>
    <phoneticPr fontId="12" type="noConversion"/>
  </si>
  <si>
    <t>P2462</t>
    <phoneticPr fontId="12" type="noConversion"/>
  </si>
  <si>
    <t>P2370</t>
    <phoneticPr fontId="12" type="noConversion"/>
  </si>
  <si>
    <t>Ieong Peng Chon, Alan</t>
    <phoneticPr fontId="12" type="noConversion"/>
  </si>
  <si>
    <t>6239 3357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</si>
</sst>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color theme="1"/>
      <name val="宋体"/>
      <charset val="134"/>
      <scheme val="minor"/>
    </font>
    <font>
      <b/>
      <sz val="12"/>
      <name val="微軟正黑體"/>
      <family val="2"/>
      <charset val="136"/>
    </font>
    <font>
      <sz val="12"/>
      <color theme="1"/>
      <name val="Bahnschrift SemiBold"/>
      <family val="2"/>
    </font>
    <font>
      <sz val="12"/>
      <color theme="1"/>
      <name val="微軟正黑體"/>
      <family val="2"/>
      <charset val="136"/>
    </font>
    <font>
      <b/>
      <sz val="12"/>
      <name val="Bahnschrift SemiBold"/>
      <family val="2"/>
    </font>
    <font>
      <sz val="18"/>
      <color theme="1"/>
      <name val="Bahnschrift SemiBold"/>
      <family val="2"/>
    </font>
    <font>
      <sz val="12"/>
      <color theme="1"/>
      <name val="Microsoft YaHei"/>
      <family val="2"/>
    </font>
    <font>
      <u/>
      <sz val="12"/>
      <color theme="1"/>
      <name val="宋体"/>
      <family val="1"/>
      <charset val="136"/>
      <scheme val="minor"/>
    </font>
    <font>
      <sz val="18"/>
      <color theme="1"/>
      <name val="細明體-ExtB"/>
      <family val="1"/>
      <charset val="136"/>
    </font>
    <font>
      <sz val="18"/>
      <color rgb="FF352103"/>
      <name val="細明體-ExtB"/>
      <family val="1"/>
      <charset val="136"/>
    </font>
    <font>
      <sz val="12"/>
      <color theme="1"/>
      <name val="宋体"/>
      <family val="1"/>
      <charset val="136"/>
      <scheme val="minor"/>
    </font>
    <font>
      <sz val="18"/>
      <color theme="1"/>
      <name val="新細明體"/>
      <family val="1"/>
      <charset val="136"/>
    </font>
    <font>
      <sz val="9"/>
      <name val="宋体"/>
      <family val="3"/>
      <charset val="136"/>
      <scheme val="minor"/>
    </font>
    <font>
      <sz val="28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0" borderId="0">
      <alignment vertical="center"/>
    </xf>
    <xf numFmtId="0" fontId="10" fillId="0" borderId="0">
      <alignment vertical="center"/>
    </xf>
  </cellStyleXfs>
  <cellXfs count="40">
    <xf numFmtId="0" fontId="0" fillId="0" borderId="0" xfId="0"/>
    <xf numFmtId="0" fontId="0" fillId="0" borderId="0" xfId="0" applyAlignment="1">
      <alignment horizontal="center"/>
    </xf>
    <xf numFmtId="0" fontId="1" fillId="2" borderId="1" xfId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22" fontId="2" fillId="0" borderId="5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14" fontId="2" fillId="0" borderId="6" xfId="0" applyNumberFormat="1" applyFont="1" applyBorder="1" applyAlignment="1">
      <alignment horizontal="center"/>
    </xf>
    <xf numFmtId="22" fontId="2" fillId="0" borderId="6" xfId="0" applyNumberFormat="1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4" fontId="2" fillId="0" borderId="8" xfId="0" applyNumberFormat="1" applyFont="1" applyBorder="1" applyAlignment="1">
      <alignment horizontal="center"/>
    </xf>
    <xf numFmtId="22" fontId="2" fillId="0" borderId="8" xfId="0" applyNumberFormat="1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6" fillId="0" borderId="0" xfId="0" applyFont="1" applyAlignment="1">
      <alignment horizontal="center"/>
    </xf>
    <xf numFmtId="22" fontId="7" fillId="0" borderId="0" xfId="0" applyNumberFormat="1" applyFont="1" applyAlignment="1">
      <alignment horizontal="center"/>
    </xf>
    <xf numFmtId="14" fontId="0" fillId="0" borderId="0" xfId="0" applyNumberFormat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4" fillId="2" borderId="20" xfId="1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 vertical="center"/>
    </xf>
    <xf numFmtId="0" fontId="4" fillId="2" borderId="20" xfId="0" applyFont="1" applyFill="1" applyBorder="1" applyAlignment="1" applyProtection="1">
      <alignment horizontal="center" vertical="center"/>
      <protection locked="0"/>
    </xf>
    <xf numFmtId="0" fontId="4" fillId="2" borderId="21" xfId="0" applyFont="1" applyFill="1" applyBorder="1" applyAlignment="1" applyProtection="1">
      <alignment horizontal="center" vertical="center"/>
      <protection locked="0"/>
    </xf>
    <xf numFmtId="0" fontId="2" fillId="0" borderId="6" xfId="0" applyFont="1" applyBorder="1" applyAlignment="1">
      <alignment horizontal="center" wrapText="1"/>
    </xf>
    <xf numFmtId="0" fontId="13" fillId="3" borderId="22" xfId="0" applyFont="1" applyFill="1" applyBorder="1" applyAlignment="1">
      <alignment horizontal="center"/>
    </xf>
    <xf numFmtId="0" fontId="13" fillId="3" borderId="23" xfId="0" applyFont="1" applyFill="1" applyBorder="1" applyAlignment="1">
      <alignment horizontal="center"/>
    </xf>
    <xf numFmtId="0" fontId="13" fillId="3" borderId="24" xfId="0" applyFont="1" applyFill="1" applyBorder="1" applyAlignment="1">
      <alignment horizontal="center"/>
    </xf>
  </cellXfs>
  <cellStyles count="3">
    <cellStyle name="Normal 2 2" xfId="1" xr:uid="{00000000-0005-0000-0000-000000000000}"/>
    <cellStyle name="Normal 5" xfId="2" xr:uid="{00000000-0005-0000-0000-000001000000}"/>
    <cellStyle name="常规" xfId="0" builtinId="0"/>
  </cellStyles>
  <dxfs count="18">
    <dxf>
      <fill>
        <patternFill patternType="solid">
          <bgColor rgb="FFCCECFF"/>
        </patternFill>
      </fill>
    </dxf>
    <dxf>
      <fill>
        <patternFill patternType="solid">
          <bgColor rgb="FFCCECFF"/>
        </patternFill>
      </fill>
    </dxf>
    <dxf>
      <fill>
        <patternFill patternType="solid">
          <bgColor rgb="FFCCECFF"/>
        </patternFill>
      </fill>
    </dxf>
    <dxf>
      <fill>
        <patternFill patternType="solid">
          <bgColor rgb="FFCCECFF"/>
        </patternFill>
      </fill>
    </dxf>
    <dxf>
      <fill>
        <patternFill patternType="solid">
          <bgColor rgb="FFCCECFF"/>
        </patternFill>
      </fill>
    </dxf>
    <dxf>
      <fill>
        <patternFill patternType="solid">
          <bgColor rgb="FFCCECFF"/>
        </patternFill>
      </fill>
    </dxf>
    <dxf>
      <fill>
        <patternFill patternType="solid">
          <bgColor rgb="FFCCECFF"/>
        </patternFill>
      </fill>
    </dxf>
    <dxf>
      <fill>
        <patternFill patternType="solid">
          <bgColor rgb="FFCCECFF"/>
        </patternFill>
      </fill>
    </dxf>
    <dxf>
      <fill>
        <patternFill patternType="solid">
          <bgColor rgb="FFCCECFF"/>
        </patternFill>
      </fill>
    </dxf>
    <dxf>
      <fill>
        <patternFill patternType="solid">
          <bgColor rgb="FFCCECFF"/>
        </patternFill>
      </fill>
    </dxf>
    <dxf>
      <fill>
        <patternFill patternType="solid">
          <bgColor rgb="FFCCECFF"/>
        </patternFill>
      </fill>
    </dxf>
    <dxf>
      <fill>
        <patternFill patternType="solid">
          <bgColor rgb="FFCCECFF"/>
        </patternFill>
      </fill>
    </dxf>
    <dxf>
      <fill>
        <patternFill patternType="solid">
          <bgColor rgb="FFCCECFF"/>
        </patternFill>
      </fill>
    </dxf>
    <dxf>
      <fill>
        <patternFill patternType="solid">
          <bgColor rgb="FFCCFFFF"/>
        </patternFill>
      </fill>
    </dxf>
    <dxf>
      <fill>
        <patternFill patternType="solid">
          <bgColor rgb="FFCCFFFF"/>
        </patternFill>
      </fill>
    </dxf>
    <dxf>
      <fill>
        <patternFill patternType="solid">
          <bgColor rgb="FFCCFFFF"/>
        </patternFill>
      </fill>
    </dxf>
    <dxf>
      <fill>
        <patternFill patternType="solid">
          <bgColor rgb="FFCCFFFF"/>
        </patternFill>
      </fill>
    </dxf>
    <dxf>
      <fill>
        <patternFill patternType="solid">
          <bgColor rgb="FFCCECFF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7"/>
  <sheetViews>
    <sheetView tabSelected="1" topLeftCell="A2" workbookViewId="0">
      <selection activeCell="G14" sqref="G14"/>
    </sheetView>
  </sheetViews>
  <sheetFormatPr defaultColWidth="9" defaultRowHeight="15.6"/>
  <cols>
    <col min="1" max="1" width="12.8984375" style="1" customWidth="1"/>
    <col min="2" max="2" width="13.19921875" style="1" customWidth="1"/>
    <col min="3" max="3" width="24.59765625" style="1" customWidth="1"/>
    <col min="4" max="4" width="18.8984375" style="1" customWidth="1"/>
    <col min="5" max="6" width="20.19921875" style="1" customWidth="1"/>
    <col min="7" max="8" width="18.19921875" style="1" customWidth="1"/>
    <col min="9" max="9" width="22" customWidth="1"/>
    <col min="10" max="10" width="13.8984375" customWidth="1"/>
  </cols>
  <sheetData>
    <row r="1" spans="1:8" ht="37.200000000000003" thickBot="1">
      <c r="A1" s="37" t="s">
        <v>39</v>
      </c>
      <c r="B1" s="38"/>
      <c r="C1" s="38"/>
      <c r="D1" s="38"/>
      <c r="E1" s="38"/>
      <c r="F1" s="38"/>
      <c r="G1" s="38"/>
      <c r="H1" s="39"/>
    </row>
    <row r="2" spans="1:8" ht="16.8" thickBot="1">
      <c r="A2" s="2" t="s">
        <v>0</v>
      </c>
      <c r="B2" s="3" t="s">
        <v>1</v>
      </c>
      <c r="C2" s="4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6" t="s">
        <v>7</v>
      </c>
    </row>
    <row r="3" spans="1:8">
      <c r="A3" s="32" t="s">
        <v>8</v>
      </c>
      <c r="B3" s="8" t="s">
        <v>9</v>
      </c>
      <c r="C3" s="8" t="s">
        <v>10</v>
      </c>
      <c r="D3" s="9">
        <v>44316</v>
      </c>
      <c r="E3" s="7" t="str">
        <f ca="1">DATEDIF(D3,TODAY(),"Y")&amp;"年"</f>
        <v>4年</v>
      </c>
      <c r="F3" s="7" t="str">
        <f ca="1">DATEDIF(D3,TODAY(),"Y")&amp;"年"&amp;DATEDIF(D3,TODAY(),"ym")&amp;"月"&amp;DATEDIF(D3,TODAY(),"md")&amp;"天"</f>
        <v>4年4月23天</v>
      </c>
      <c r="G3" s="8">
        <v>65307000</v>
      </c>
      <c r="H3" s="11">
        <v>13411446067</v>
      </c>
    </row>
    <row r="4" spans="1:8">
      <c r="A4" s="33" t="s">
        <v>11</v>
      </c>
      <c r="B4" s="8" t="s">
        <v>13</v>
      </c>
      <c r="C4" s="8" t="s">
        <v>14</v>
      </c>
      <c r="D4" s="9">
        <v>44101</v>
      </c>
      <c r="E4" s="10" t="str">
        <f ca="1">DATEDIF(D4,TODAY(),"Y")&amp;"年"</f>
        <v>4年</v>
      </c>
      <c r="F4" s="10" t="str">
        <f t="shared" ref="F4:F16" ca="1" si="0">DATEDIF(D4,TODAY(),"Y")&amp;"年"&amp;DATEDIF(D4,TODAY(),"ym")&amp;"月"&amp;DATEDIF(D4,TODAY(),"md")&amp;"天"</f>
        <v>4年11月26天</v>
      </c>
      <c r="G4" s="8">
        <v>62768745</v>
      </c>
      <c r="H4" s="11" t="s">
        <v>12</v>
      </c>
    </row>
    <row r="5" spans="1:8">
      <c r="A5" s="34" t="s">
        <v>54</v>
      </c>
      <c r="B5" s="8" t="s">
        <v>51</v>
      </c>
      <c r="C5" s="8" t="s">
        <v>50</v>
      </c>
      <c r="D5" s="9">
        <v>44551</v>
      </c>
      <c r="E5" s="10" t="str">
        <f ca="1">DATEDIF(D5,TODAY(),"Y")&amp;"年"</f>
        <v>3年</v>
      </c>
      <c r="F5" s="10" t="str">
        <f t="shared" ca="1" si="0"/>
        <v>3年9月1天</v>
      </c>
      <c r="G5" s="8">
        <v>66570618</v>
      </c>
      <c r="H5" s="11" t="s">
        <v>12</v>
      </c>
    </row>
    <row r="6" spans="1:8">
      <c r="A6" s="33" t="s">
        <v>15</v>
      </c>
      <c r="B6" s="8" t="s">
        <v>57</v>
      </c>
      <c r="C6" s="8" t="s">
        <v>56</v>
      </c>
      <c r="D6" s="9">
        <v>45444</v>
      </c>
      <c r="E6" s="10" t="str">
        <f t="shared" ref="E6:E16" ca="1" si="1">DATEDIF(D6,TODAY(),"Y")&amp;"年"</f>
        <v>1年</v>
      </c>
      <c r="F6" s="10" t="str">
        <f t="shared" ca="1" si="0"/>
        <v>1年3月21天</v>
      </c>
      <c r="G6" s="8" t="s">
        <v>63</v>
      </c>
      <c r="H6" s="11" t="s">
        <v>41</v>
      </c>
    </row>
    <row r="7" spans="1:8">
      <c r="A7" s="33" t="s">
        <v>15</v>
      </c>
      <c r="B7" s="8" t="s">
        <v>16</v>
      </c>
      <c r="C7" s="8" t="s">
        <v>17</v>
      </c>
      <c r="D7" s="9">
        <v>45023</v>
      </c>
      <c r="E7" s="10" t="str">
        <f t="shared" ca="1" si="1"/>
        <v>2年</v>
      </c>
      <c r="F7" s="10" t="str">
        <f t="shared" ca="1" si="0"/>
        <v>2年5月15天</v>
      </c>
      <c r="G7" s="8">
        <v>66176797</v>
      </c>
      <c r="H7" s="11" t="s">
        <v>12</v>
      </c>
    </row>
    <row r="8" spans="1:8">
      <c r="A8" s="33" t="s">
        <v>15</v>
      </c>
      <c r="B8" s="8" t="s">
        <v>55</v>
      </c>
      <c r="C8" s="8" t="s">
        <v>58</v>
      </c>
      <c r="D8" s="9">
        <v>45429</v>
      </c>
      <c r="E8" s="10" t="str">
        <f ca="1">DATEDIF(D8,TODAY(),"Y")&amp;"年"</f>
        <v>1年</v>
      </c>
      <c r="F8" s="10" t="str">
        <f t="shared" ca="1" si="0"/>
        <v>1年4月5天</v>
      </c>
      <c r="G8" s="8" t="s">
        <v>61</v>
      </c>
      <c r="H8" s="11" t="s">
        <v>12</v>
      </c>
    </row>
    <row r="9" spans="1:8" ht="15.75" customHeight="1">
      <c r="A9" s="33" t="s">
        <v>40</v>
      </c>
      <c r="B9" s="8" t="s">
        <v>60</v>
      </c>
      <c r="C9" s="8" t="s">
        <v>59</v>
      </c>
      <c r="D9" s="9">
        <v>45383</v>
      </c>
      <c r="E9" s="10" t="str">
        <f t="shared" ca="1" si="1"/>
        <v>1年</v>
      </c>
      <c r="F9" s="10" t="str">
        <f t="shared" ca="1" si="0"/>
        <v>1年5月21天</v>
      </c>
      <c r="G9" s="8" t="s">
        <v>62</v>
      </c>
      <c r="H9" s="11" t="s">
        <v>12</v>
      </c>
    </row>
    <row r="10" spans="1:8">
      <c r="A10" s="34" t="s">
        <v>44</v>
      </c>
      <c r="B10" s="8" t="s">
        <v>18</v>
      </c>
      <c r="C10" s="8" t="s">
        <v>19</v>
      </c>
      <c r="D10" s="9">
        <v>44137</v>
      </c>
      <c r="E10" s="10" t="str">
        <f t="shared" ca="1" si="1"/>
        <v>4年</v>
      </c>
      <c r="F10" s="10" t="str">
        <f t="shared" ca="1" si="0"/>
        <v>4年10月20天</v>
      </c>
      <c r="G10" s="8">
        <v>62055508</v>
      </c>
      <c r="H10" s="11">
        <v>13112371705</v>
      </c>
    </row>
    <row r="11" spans="1:8">
      <c r="A11" s="34"/>
      <c r="B11" s="8"/>
      <c r="C11" s="8"/>
      <c r="D11" s="9"/>
      <c r="E11" s="10" t="str">
        <f t="shared" ca="1" si="1"/>
        <v>125年</v>
      </c>
      <c r="F11" s="10" t="str">
        <f t="shared" ca="1" si="0"/>
        <v>125年8月22天</v>
      </c>
      <c r="G11" s="36"/>
      <c r="H11" s="11"/>
    </row>
    <row r="12" spans="1:8">
      <c r="A12" s="34" t="s">
        <v>47</v>
      </c>
      <c r="B12" s="8" t="s">
        <v>49</v>
      </c>
      <c r="C12" s="8" t="s">
        <v>48</v>
      </c>
      <c r="D12" s="9">
        <v>45243</v>
      </c>
      <c r="E12" s="10" t="str">
        <f t="shared" ca="1" si="1"/>
        <v>1年</v>
      </c>
      <c r="F12" s="10" t="str">
        <f t="shared" ca="1" si="0"/>
        <v>1年10月9天</v>
      </c>
      <c r="G12" s="8" t="s">
        <v>52</v>
      </c>
      <c r="H12" s="11" t="s">
        <v>53</v>
      </c>
    </row>
    <row r="13" spans="1:8">
      <c r="A13" s="34" t="s">
        <v>47</v>
      </c>
      <c r="B13" s="8" t="s">
        <v>67</v>
      </c>
      <c r="C13" s="36" t="s">
        <v>68</v>
      </c>
      <c r="D13" s="9">
        <v>45635</v>
      </c>
      <c r="E13" s="10" t="str">
        <f t="shared" ca="1" si="1"/>
        <v>0年</v>
      </c>
      <c r="F13" s="10" t="str">
        <f t="shared" ca="1" si="0"/>
        <v>0年9月13天</v>
      </c>
      <c r="G13" s="8" t="s">
        <v>69</v>
      </c>
      <c r="H13" s="11" t="s">
        <v>45</v>
      </c>
    </row>
    <row r="14" spans="1:8">
      <c r="A14" s="34" t="s">
        <v>45</v>
      </c>
      <c r="B14" s="8" t="s">
        <v>66</v>
      </c>
      <c r="C14" s="36" t="s">
        <v>64</v>
      </c>
      <c r="D14" s="9">
        <v>45873</v>
      </c>
      <c r="E14" s="10" t="str">
        <f t="shared" ca="1" si="1"/>
        <v>0年</v>
      </c>
      <c r="F14" s="10" t="str">
        <f t="shared" ca="1" si="0"/>
        <v>0年1月18天</v>
      </c>
      <c r="G14" s="8" t="s">
        <v>65</v>
      </c>
      <c r="H14" s="11" t="s">
        <v>45</v>
      </c>
    </row>
    <row r="15" spans="1:8">
      <c r="A15" s="34" t="s">
        <v>20</v>
      </c>
      <c r="B15" s="8" t="s">
        <v>20</v>
      </c>
      <c r="C15" s="8" t="s">
        <v>20</v>
      </c>
      <c r="D15" s="9" t="s">
        <v>46</v>
      </c>
      <c r="E15" s="10" t="e">
        <f t="shared" ca="1" si="1"/>
        <v>#VALUE!</v>
      </c>
      <c r="F15" s="10" t="e">
        <f t="shared" ca="1" si="0"/>
        <v>#VALUE!</v>
      </c>
      <c r="G15" s="8" t="s">
        <v>20</v>
      </c>
      <c r="H15" s="11" t="s">
        <v>20</v>
      </c>
    </row>
    <row r="16" spans="1:8" ht="16.2" thickBot="1">
      <c r="A16" s="35" t="s">
        <v>20</v>
      </c>
      <c r="B16" s="12" t="s">
        <v>20</v>
      </c>
      <c r="C16" s="12" t="s">
        <v>20</v>
      </c>
      <c r="D16" s="13" t="s">
        <v>21</v>
      </c>
      <c r="E16" s="14" t="e">
        <f t="shared" ca="1" si="1"/>
        <v>#VALUE!</v>
      </c>
      <c r="F16" s="14" t="e">
        <f t="shared" ca="1" si="0"/>
        <v>#VALUE!</v>
      </c>
      <c r="G16" s="12" t="s">
        <v>20</v>
      </c>
      <c r="H16" s="15" t="s">
        <v>20</v>
      </c>
    </row>
    <row r="17" spans="3:8" ht="16.2" thickBot="1"/>
    <row r="18" spans="3:8" ht="25.2" thickBot="1">
      <c r="C18" s="19"/>
      <c r="D18" s="20" t="s">
        <v>22</v>
      </c>
      <c r="E18" s="21" t="s">
        <v>23</v>
      </c>
      <c r="G18" s="16" t="s">
        <v>24</v>
      </c>
      <c r="H18" s="17">
        <f ca="1">NOW()</f>
        <v>45922.891993287034</v>
      </c>
    </row>
    <row r="19" spans="3:8" ht="24.6">
      <c r="C19" s="22" t="s">
        <v>25</v>
      </c>
      <c r="D19" s="23" t="s">
        <v>26</v>
      </c>
      <c r="E19" s="24">
        <v>28883380</v>
      </c>
      <c r="H19" s="18">
        <f ca="1">TODAY()</f>
        <v>45922</v>
      </c>
    </row>
    <row r="20" spans="3:8" ht="24.6">
      <c r="C20" s="25" t="s">
        <v>27</v>
      </c>
      <c r="D20" s="26" t="s">
        <v>28</v>
      </c>
      <c r="E20" s="27">
        <v>28323660</v>
      </c>
      <c r="H20" s="1">
        <f ca="1">IF(C3="","",IF(D3="",NOW(),D3))</f>
        <v>44316</v>
      </c>
    </row>
    <row r="21" spans="3:8" ht="24.6">
      <c r="C21" s="25" t="s">
        <v>29</v>
      </c>
      <c r="D21" s="26" t="s">
        <v>30</v>
      </c>
      <c r="E21" s="27">
        <v>28828242</v>
      </c>
    </row>
    <row r="22" spans="3:8" ht="24.6">
      <c r="C22" s="25" t="s">
        <v>31</v>
      </c>
      <c r="D22" s="26" t="s">
        <v>32</v>
      </c>
      <c r="E22" s="27">
        <v>28848218</v>
      </c>
    </row>
    <row r="23" spans="3:8" ht="24.6">
      <c r="C23" s="28" t="s">
        <v>33</v>
      </c>
      <c r="D23" s="26" t="s">
        <v>34</v>
      </c>
      <c r="E23" s="27">
        <v>28823202</v>
      </c>
    </row>
    <row r="24" spans="3:8" ht="24.6">
      <c r="C24" s="25" t="s">
        <v>35</v>
      </c>
      <c r="D24" s="26" t="s">
        <v>36</v>
      </c>
      <c r="E24" s="27">
        <v>28968950</v>
      </c>
    </row>
    <row r="25" spans="3:8" ht="24.6">
      <c r="C25" s="25" t="s">
        <v>37</v>
      </c>
      <c r="D25" s="26" t="s">
        <v>38</v>
      </c>
      <c r="E25" s="27">
        <v>28212033</v>
      </c>
    </row>
    <row r="26" spans="3:8" ht="25.2" thickBot="1">
      <c r="C26" s="29" t="s">
        <v>43</v>
      </c>
      <c r="D26" s="30" t="s">
        <v>42</v>
      </c>
      <c r="E26" s="31">
        <v>28763211</v>
      </c>
    </row>
    <row r="27" spans="3:8" ht="25.2" thickBot="1">
      <c r="C27" s="29"/>
      <c r="D27" s="30"/>
      <c r="E27" s="31"/>
    </row>
  </sheetData>
  <sheetProtection formatCells="0" formatColumns="0" formatRows="0" insertColumns="0" insertRows="0" insertHyperlinks="0" deleteColumns="0" deleteRows="0" sort="0" autoFilter="0" pivotTables="0"/>
  <autoFilter ref="A2:H16" xr:uid="{00000000-0009-0000-0000-000000000000}"/>
  <mergeCells count="1">
    <mergeCell ref="A1:H1"/>
  </mergeCells>
  <phoneticPr fontId="12" type="noConversion"/>
  <conditionalFormatting sqref="A2:A16">
    <cfRule type="cellIs" dxfId="17" priority="1" operator="equal">
      <formula>"RO4"</formula>
    </cfRule>
    <cfRule type="cellIs" dxfId="16" priority="2" operator="equal">
      <formula>"AL"</formula>
    </cfRule>
    <cfRule type="cellIs" dxfId="15" priority="3" operator="equal">
      <formula>"ML"</formula>
    </cfRule>
    <cfRule type="cellIs" dxfId="14" priority="4" operator="equal">
      <formula>"SH*"</formula>
    </cfRule>
    <cfRule type="cellIs" dxfId="13" priority="5" operator="equal">
      <formula>"SH"</formula>
    </cfRule>
    <cfRule type="cellIs" dxfId="12" priority="6" operator="equal">
      <formula>"RO(7)"</formula>
    </cfRule>
    <cfRule type="cellIs" dxfId="11" priority="7" operator="equal">
      <formula>"RO(6)"</formula>
    </cfRule>
    <cfRule type="cellIs" dxfId="10" priority="9" operator="equal">
      <formula>"RO(5)"</formula>
    </cfRule>
    <cfRule type="cellIs" dxfId="9" priority="10" operator="equal">
      <formula>"RO(4)"</formula>
    </cfRule>
    <cfRule type="cellIs" dxfId="8" priority="11" operator="equal">
      <formula>"Ro(3)"</formula>
    </cfRule>
    <cfRule type="cellIs" priority="12" operator="equal">
      <formula>"RO3"</formula>
    </cfRule>
    <cfRule type="cellIs" dxfId="7" priority="13" operator="equal">
      <formula>"RO(2)"</formula>
    </cfRule>
    <cfRule type="cellIs" dxfId="6" priority="14" operator="equal">
      <formula>"RO(1)"</formula>
    </cfRule>
    <cfRule type="cellIs" dxfId="5" priority="15" operator="equal">
      <formula>"RO3"</formula>
    </cfRule>
    <cfRule type="cellIs" dxfId="4" priority="16" operator="equal">
      <formula>"RO7"</formula>
    </cfRule>
    <cfRule type="cellIs" priority="17" operator="equal">
      <formula>"RO7"</formula>
    </cfRule>
    <cfRule type="cellIs" dxfId="3" priority="18" operator="equal">
      <formula>"RO6"</formula>
    </cfRule>
    <cfRule type="cellIs" dxfId="2" priority="19" operator="equal">
      <formula>"RO5"</formula>
    </cfRule>
    <cfRule type="cellIs" priority="20" operator="equal">
      <formula>"RO4"</formula>
    </cfRule>
    <cfRule type="cellIs" dxfId="1" priority="22" operator="equal">
      <formula>"RO2"</formula>
    </cfRule>
    <cfRule type="cellIs" dxfId="0" priority="23" operator="equal">
      <formula>"RO1"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2024-04-01T11:44:23Z</dcterms:created>
  <dcterms:modified xsi:type="dcterms:W3CDTF">2025-09-22T13:24:30Z</dcterms:modified>
</cp:coreProperties>
</file>