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WaylonChang\Downloads\"/>
    </mc:Choice>
  </mc:AlternateContent>
  <xr:revisionPtr revIDLastSave="0" documentId="13_ncr:1_{3FEE3D92-0C41-498B-A718-B0BA5151DC4D}" xr6:coauthVersionLast="47" xr6:coauthVersionMax="47" xr10:uidLastSave="{00000000-0000-0000-0000-000000000000}"/>
  <bookViews>
    <workbookView xWindow="3675" yWindow="2070" windowWidth="21600" windowHeight="11385" activeTab="2" xr2:uid="{00000000-000D-0000-FFFF-FFFF00000000}"/>
  </bookViews>
  <sheets>
    <sheet name="2026-04-01" sheetId="16" r:id="rId1"/>
    <sheet name="2026-04-03" sheetId="17" r:id="rId2"/>
    <sheet name="2026-04-08" sheetId="20" r:id="rId3"/>
    <sheet name="工作表4" sheetId="21" r:id="rId4"/>
    <sheet name="工作表1" sheetId="19" r:id="rId5"/>
    <sheet name="工作表3" sheetId="18" r:id="rId6"/>
    <sheet name="範例" sheetId="6" r:id="rId7"/>
    <sheet name="門店清單" sheetId="4" r:id="rId8"/>
    <sheet name="走貨紙" sheetId="10" r:id="rId9"/>
    <sheet name="Sales Memo" sheetId="13" r:id="rId10"/>
  </sheets>
  <calcPr calcId="191029"/>
</workbook>
</file>

<file path=xl/calcChain.xml><?xml version="1.0" encoding="utf-8"?>
<calcChain xmlns="http://schemas.openxmlformats.org/spreadsheetml/2006/main">
  <c r="L36" i="19" l="1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L36" i="20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E7" i="10" l="1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7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C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C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<sst xmlns="http://schemas.openxmlformats.org/spreadsheetml/2006/main" count="284" uniqueCount="102">
  <si>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</si>
  <si>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</si>
  <si>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</si>
  <si>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</si>
  <si>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</si>
  <si>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</si>
  <si>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</si>
  <si>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</si>
  <si>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</si>
  <si>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</si>
  <si>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</si>
  <si>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</si>
  <si>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</si>
  <si>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</si>
  <si>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</si>
  <si>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</si>
  <si>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</si>
  <si>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</si>
  <si>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</si>
  <si>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</si>
  <si>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</si>
  <si>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</si>
  <si>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</si>
  <si>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</si>
  <si>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</si>
  <si>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</si>
  <si>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</si>
  <si>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</si>
  <si>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</si>
  <si>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</si>
  <si>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</si>
  <si>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</si>
  <si>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</si>
  <si>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</si>
  <si>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</si>
  <si>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</si>
  <si>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</si>
  <si>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</si>
  <si>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</si>
  <si>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</si>
  <si>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</si>
  <si>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</si>
  <si>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</si>
  <si>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</si>
  <si>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</si>
  <si>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</si>
  <si>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</si>
  <si>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</si>
  <si>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</si>
  <si>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</si>
  <si>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</si>
  <si>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</si>
  <si>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</si>
  <si>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</si>
  <si>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</si>
  <si>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</si>
  <si>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</si>
  <si>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</si>
  <si>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</si>
  <si>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</si>
  <si>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</si>
  <si>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</si>
  <si>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</si>
  <si>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</si>
  <si>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</si>
  <si>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</si>
  <si>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</si>
  <si>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</si>
  <si>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</si>
  <si>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</si>
  <si>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</si>
  <si>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</si>
  <si>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</si>
  <si>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7215(RMD)</t>
  </si>
  <si>
    <t>虛擬倉-報廢處理倉(斐乐)</t>
  </si>
  <si>
    <t>A4-MRSK-SZ-制服倉(斐乐)</t>
  </si>
  <si>
    <t>A2-MRSK-SZ-贈品倉(斐乐)</t>
  </si>
  <si>
    <t>無紡細紙袋</t>
  </si>
  <si>
    <t>OF</t>
  </si>
  <si>
    <t>AHKWF2603008327，AHKWF2603008326，AHKWF2603008329</t>
  </si>
  <si>
    <t xml:space="preserve">	AHKAL26033929	（内有單AHKAL26034134），AHKAL26034229</t>
  </si>
  <si>
    <t xml:space="preserve">	AHKAL26034031，AHKAL26034233，AHKAL26034237</t>
  </si>
  <si>
    <t>AHKWF2603008328，AHKWF2603008355，AHKWF2603008359</t>
  </si>
  <si>
    <t>AHKAL26034255，AHKAL26034314</t>
  </si>
  <si>
    <t>AHKWF2603008370，AHKWF2603008371，AHKWF2603008373</t>
  </si>
  <si>
    <t>AHKAL26040123（内有單AHKAL26040115）</t>
  </si>
  <si>
    <t>AHKAL26040127</t>
  </si>
  <si>
    <t>AHKWF2604001739，AHKWF2604001742，AHKWF2604001741</t>
  </si>
  <si>
    <t>AHKWF2604001740，AHKWF2604001763，AHKWF2604001764</t>
  </si>
  <si>
    <t>AHKAL26040158</t>
  </si>
  <si>
    <t>AHKAL26040158（10個行李箱1張單）</t>
  </si>
  <si>
    <t>行李箱 TO RMD</t>
  </si>
  <si>
    <t>AHKWF2604001821</t>
  </si>
  <si>
    <t>AHKWF2604001826</t>
  </si>
  <si>
    <t>AHKWF2604001866,AHKWF2604001867,AHKWF2604001870</t>
  </si>
  <si>
    <t>AHKWF2604001868,AHKWF2604001869,AHKWF2604001865</t>
  </si>
  <si>
    <t>AHKWF2604001879,AHKWF2604001886，AHKWF2604001917</t>
  </si>
  <si>
    <t>AHKWF2604001921，AHKWF2604001922</t>
  </si>
  <si>
    <t>AHKAL26040473（内有AHKAL26040546）</t>
  </si>
  <si>
    <t>AHKWF2604001950,AHKWF2604001966,AHKWF2604001996,AHKWF2604001978,AHKF2604002005,AHKWF2604001977</t>
  </si>
  <si>
    <t>AHKWF2604001874</t>
    <phoneticPr fontId="24" type="noConversion"/>
  </si>
  <si>
    <t>AHKAL26040530,AHKAL26040615,AHKAL26040610,AHKAL26040613,AHKAL26040614,AHKAL26040460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</si>
</sst>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2"/>
      <color theme="1"/>
      <name val="宋体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宋体"/>
      <family val="1"/>
      <charset val="136"/>
      <scheme val="minor"/>
    </font>
    <font>
      <b/>
      <sz val="22"/>
      <color theme="1"/>
      <name val="宋体"/>
      <family val="1"/>
      <charset val="136"/>
      <scheme val="minor"/>
    </font>
    <font>
      <sz val="22"/>
      <color theme="1"/>
      <name val="宋体"/>
      <family val="1"/>
      <charset val="136"/>
      <scheme val="minor"/>
    </font>
    <font>
      <b/>
      <sz val="16"/>
      <color theme="1"/>
      <name val="宋体"/>
      <family val="1"/>
      <charset val="136"/>
      <scheme val="minor"/>
    </font>
    <font>
      <b/>
      <sz val="18"/>
      <color theme="1"/>
      <name val="宋体"/>
      <family val="1"/>
      <charset val="136"/>
      <scheme val="minor"/>
    </font>
    <font>
      <sz val="16"/>
      <color theme="1"/>
      <name val="宋体"/>
      <family val="2"/>
      <scheme val="minor"/>
    </font>
    <font>
      <b/>
      <sz val="16"/>
      <color theme="1"/>
      <name val="宋体"/>
      <family val="2"/>
      <scheme val="minor"/>
    </font>
    <font>
      <b/>
      <sz val="20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20"/>
      <color theme="1"/>
      <name val="宋体"/>
      <family val="1"/>
      <charset val="136"/>
      <scheme val="minor"/>
    </font>
    <font>
      <b/>
      <sz val="26"/>
      <color theme="1"/>
      <name val="宋体"/>
      <family val="2"/>
      <scheme val="minor"/>
    </font>
    <font>
      <sz val="36"/>
      <color theme="1"/>
      <name val="宋体"/>
      <family val="2"/>
      <scheme val="minor"/>
    </font>
    <font>
      <b/>
      <sz val="36"/>
      <color theme="1"/>
      <name val="宋体"/>
      <family val="2"/>
      <scheme val="minor"/>
    </font>
    <font>
      <b/>
      <sz val="30"/>
      <color theme="1"/>
      <name val="宋体"/>
      <family val="2"/>
      <scheme val="minor"/>
    </font>
    <font>
      <b/>
      <sz val="22"/>
      <color theme="1"/>
      <name val="宋体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  <font>
      <sz val="9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58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58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5" borderId="28" xfId="0" applyFont="1" applyFill="1" applyBorder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>
      <alignment horizontal="center" vertical="center"/>
    </xf>
    <xf numFmtId="0" fontId="14" fillId="8" borderId="38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20" fillId="0" borderId="50" xfId="0" applyFont="1" applyBorder="1">
      <alignment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16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666751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240971"/>
          <a:ext cx="7592785" cy="241935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798863"/>
          <a:ext cx="5701394" cy="1466852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627663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N37"/>
  <sheetViews>
    <sheetView topLeftCell="B1" zoomScale="40" zoomScaleNormal="40" workbookViewId="0">
      <selection activeCell="H7" sqref="H7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>
        <v>46113</v>
      </c>
      <c r="H4" s="44">
        <f>SUM(D12:D36,H12:H36)</f>
        <v>17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>
        <v>7227</v>
      </c>
      <c r="C12" s="86" t="str">
        <f>_xlfn.IFNA(VLOOKUP(B12,門店清單!A:B,2,0),"")</f>
        <v>澳門新八佰伴Core</v>
      </c>
      <c r="D12" s="53">
        <v>2</v>
      </c>
      <c r="E12" s="53"/>
      <c r="F12" s="53"/>
      <c r="G12" s="65"/>
      <c r="H12" s="72"/>
      <c r="I12" s="63"/>
      <c r="J12" s="63"/>
      <c r="K12" s="73"/>
      <c r="L12" s="77">
        <f>SUM(D12:K12)</f>
        <v>2</v>
      </c>
      <c r="M12" s="84" t="s">
        <v>80</v>
      </c>
      <c r="N12" s="90"/>
    </row>
    <row r="13" spans="1:14" x14ac:dyDescent="0.15">
      <c r="A13" s="50">
        <v>2</v>
      </c>
      <c r="B13" s="52">
        <v>7215</v>
      </c>
      <c r="C13" s="86" t="str">
        <f>_xlfn.IFNA(VLOOKUP(B13,門店清單!A:B,2,0),"")</f>
        <v>板樟堂</v>
      </c>
      <c r="D13" s="54">
        <v>3</v>
      </c>
      <c r="E13" s="54"/>
      <c r="F13" s="55"/>
      <c r="G13" s="66"/>
      <c r="H13" s="99"/>
      <c r="I13" s="100"/>
      <c r="J13" s="100"/>
      <c r="K13" s="101"/>
      <c r="L13" s="78">
        <f t="shared" ref="L13:L36" si="0">SUM(D13:K13)</f>
        <v>3</v>
      </c>
      <c r="M13" s="84" t="s">
        <v>81</v>
      </c>
      <c r="N13" s="84"/>
    </row>
    <row r="14" spans="1:14" x14ac:dyDescent="0.15">
      <c r="A14" s="50">
        <v>3</v>
      </c>
      <c r="B14" s="52">
        <v>7215</v>
      </c>
      <c r="C14" s="86" t="str">
        <f>_xlfn.IFNA(VLOOKUP(B14,門店清單!A:B,2,0),"")</f>
        <v>板樟堂</v>
      </c>
      <c r="D14" s="54">
        <v>1</v>
      </c>
      <c r="E14" s="54"/>
      <c r="F14" s="55"/>
      <c r="G14" s="66"/>
      <c r="H14" s="99"/>
      <c r="I14" s="100"/>
      <c r="J14" s="100"/>
      <c r="K14" s="101"/>
      <c r="L14" s="78">
        <f t="shared" si="0"/>
        <v>1</v>
      </c>
      <c r="M14" s="84" t="s">
        <v>77</v>
      </c>
      <c r="N14" s="84"/>
    </row>
    <row r="15" spans="1:14" x14ac:dyDescent="0.15">
      <c r="A15" s="50">
        <v>4</v>
      </c>
      <c r="B15" s="52">
        <v>1019</v>
      </c>
      <c r="C15" s="86" t="str">
        <f>_xlfn.IFNA(VLOOKUP(B15,門店清單!A:B,2,0),"")</f>
        <v>WHR</v>
      </c>
      <c r="D15" s="54"/>
      <c r="E15" s="54"/>
      <c r="F15" s="55"/>
      <c r="G15" s="66"/>
      <c r="H15" s="99">
        <v>3</v>
      </c>
      <c r="I15" s="100"/>
      <c r="J15" s="100"/>
      <c r="K15" s="101"/>
      <c r="L15" s="78">
        <f t="shared" si="0"/>
        <v>3</v>
      </c>
      <c r="M15" s="84" t="s">
        <v>79</v>
      </c>
      <c r="N15" s="84"/>
    </row>
    <row r="16" spans="1:14" x14ac:dyDescent="0.15">
      <c r="A16" s="50">
        <v>5</v>
      </c>
      <c r="B16" s="52">
        <v>1019</v>
      </c>
      <c r="C16" s="86" t="str">
        <f>_xlfn.IFNA(VLOOKUP(B16,門店清單!A:B,2,0),"")</f>
        <v>WHR</v>
      </c>
      <c r="D16" s="54"/>
      <c r="E16" s="54"/>
      <c r="F16" s="55"/>
      <c r="G16" s="66"/>
      <c r="H16" s="99">
        <v>3</v>
      </c>
      <c r="I16" s="100"/>
      <c r="J16" s="100"/>
      <c r="K16" s="101"/>
      <c r="L16" s="78">
        <f t="shared" si="0"/>
        <v>3</v>
      </c>
      <c r="M16" s="84" t="s">
        <v>82</v>
      </c>
      <c r="N16" s="84"/>
    </row>
    <row r="17" spans="1:14" x14ac:dyDescent="0.15">
      <c r="A17" s="50">
        <v>6</v>
      </c>
      <c r="B17" s="52">
        <v>7215</v>
      </c>
      <c r="C17" s="86" t="str">
        <f>_xlfn.IFNA(VLOOKUP(B17,門店清單!A:B,2,0),"")</f>
        <v>板樟堂</v>
      </c>
      <c r="D17" s="54">
        <v>2</v>
      </c>
      <c r="E17" s="54"/>
      <c r="F17" s="55"/>
      <c r="G17" s="66"/>
      <c r="H17" s="99"/>
      <c r="I17" s="100"/>
      <c r="J17" s="100"/>
      <c r="K17" s="101"/>
      <c r="L17" s="78">
        <f t="shared" si="0"/>
        <v>2</v>
      </c>
      <c r="M17" s="84" t="s">
        <v>83</v>
      </c>
      <c r="N17" s="84"/>
    </row>
    <row r="18" spans="1:14" x14ac:dyDescent="0.15">
      <c r="A18" s="50">
        <v>7</v>
      </c>
      <c r="B18" s="52">
        <v>1019</v>
      </c>
      <c r="C18" s="86" t="str">
        <f>_xlfn.IFNA(VLOOKUP(B18,門店清單!A:B,2,0),"")</f>
        <v>WHR</v>
      </c>
      <c r="D18" s="54"/>
      <c r="E18" s="54"/>
      <c r="F18" s="55"/>
      <c r="G18" s="66"/>
      <c r="H18" s="99">
        <v>3</v>
      </c>
      <c r="I18" s="100"/>
      <c r="J18" s="100"/>
      <c r="K18" s="101"/>
      <c r="L18" s="78">
        <f t="shared" si="0"/>
        <v>3</v>
      </c>
      <c r="M18" s="84" t="s">
        <v>84</v>
      </c>
      <c r="N18" s="84"/>
    </row>
    <row r="19" spans="1:14" x14ac:dyDescent="0.15">
      <c r="A19" s="50">
        <v>8</v>
      </c>
      <c r="B19" s="52"/>
      <c r="C19" s="86" t="str">
        <f>_xlfn.IFNA(VLOOKUP(B19,門店清單!A:B,2,0),"")</f>
        <v/>
      </c>
      <c r="D19" s="54"/>
      <c r="E19" s="54"/>
      <c r="F19" s="55"/>
      <c r="G19" s="66"/>
      <c r="H19" s="99"/>
      <c r="I19" s="100"/>
      <c r="J19" s="100"/>
      <c r="K19" s="101"/>
      <c r="L19" s="78">
        <f t="shared" si="0"/>
        <v>0</v>
      </c>
      <c r="M19" s="84"/>
      <c r="N19" s="84"/>
    </row>
    <row r="20" spans="1:14" x14ac:dyDescent="0.15">
      <c r="A20" s="50">
        <v>9</v>
      </c>
      <c r="B20" s="52"/>
      <c r="C20" s="86" t="str">
        <f>_xlfn.IFNA(VLOOKUP(B20,門店清單!A:B,2,0),"")</f>
        <v/>
      </c>
      <c r="D20" s="54"/>
      <c r="E20" s="54"/>
      <c r="F20" s="55"/>
      <c r="G20" s="66"/>
      <c r="H20" s="99"/>
      <c r="I20" s="100"/>
      <c r="J20" s="100"/>
      <c r="K20" s="101"/>
      <c r="L20" s="78">
        <f t="shared" si="0"/>
        <v>0</v>
      </c>
      <c r="M20" s="84"/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15" priority="2" stopIfTrue="1"/>
  </conditionalFormatting>
  <conditionalFormatting sqref="B30:B36">
    <cfRule type="duplicateValues" dxfId="14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N37"/>
  <sheetViews>
    <sheetView topLeftCell="B1" zoomScale="40" zoomScaleNormal="40" workbookViewId="0">
      <selection activeCell="C5" sqref="C5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>
        <v>46115</v>
      </c>
      <c r="H4" s="44">
        <f>SUM(D12:D36,H12:H36)</f>
        <v>19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>
        <v>7215</v>
      </c>
      <c r="C12" s="86" t="str">
        <f>_xlfn.IFNA(VLOOKUP(B12,門店清單!A:B,2,0),"")</f>
        <v>板樟堂</v>
      </c>
      <c r="D12" s="53">
        <v>1</v>
      </c>
      <c r="E12" s="53"/>
      <c r="F12" s="53"/>
      <c r="G12" s="65"/>
      <c r="H12" s="72"/>
      <c r="I12" s="63"/>
      <c r="J12" s="63"/>
      <c r="K12" s="73"/>
      <c r="L12" s="77">
        <f>SUM(D12:K12)</f>
        <v>1</v>
      </c>
      <c r="M12" s="84" t="s">
        <v>85</v>
      </c>
      <c r="N12" s="90"/>
    </row>
    <row r="13" spans="1:14" x14ac:dyDescent="0.15">
      <c r="A13" s="50">
        <v>2</v>
      </c>
      <c r="B13" s="52">
        <v>7227</v>
      </c>
      <c r="C13" s="86" t="str">
        <f>_xlfn.IFNA(VLOOKUP(B13,門店清單!A:B,2,0),"")</f>
        <v>澳門新八佰伴Core</v>
      </c>
      <c r="D13" s="54">
        <v>1</v>
      </c>
      <c r="E13" s="54"/>
      <c r="F13" s="55"/>
      <c r="G13" s="66"/>
      <c r="H13" s="99"/>
      <c r="I13" s="100"/>
      <c r="J13" s="100"/>
      <c r="K13" s="101"/>
      <c r="L13" s="78">
        <f t="shared" ref="L13:L36" si="0">SUM(D13:K13)</f>
        <v>1</v>
      </c>
      <c r="M13" s="84" t="s">
        <v>86</v>
      </c>
      <c r="N13" s="84"/>
    </row>
    <row r="14" spans="1:14" x14ac:dyDescent="0.15">
      <c r="A14" s="50">
        <v>3</v>
      </c>
      <c r="B14" s="52">
        <v>1019</v>
      </c>
      <c r="C14" s="86" t="str">
        <f>_xlfn.IFNA(VLOOKUP(B14,門店清單!A:B,2,0),"")</f>
        <v>WHR</v>
      </c>
      <c r="D14" s="54"/>
      <c r="E14" s="54"/>
      <c r="F14" s="55"/>
      <c r="G14" s="66"/>
      <c r="H14" s="99">
        <v>3</v>
      </c>
      <c r="I14" s="100"/>
      <c r="J14" s="100"/>
      <c r="K14" s="101"/>
      <c r="L14" s="78">
        <f t="shared" si="0"/>
        <v>3</v>
      </c>
      <c r="M14" s="84" t="s">
        <v>87</v>
      </c>
      <c r="N14" s="84"/>
    </row>
    <row r="15" spans="1:14" x14ac:dyDescent="0.15">
      <c r="A15" s="50">
        <v>4</v>
      </c>
      <c r="B15" s="52">
        <v>1019</v>
      </c>
      <c r="C15" s="86" t="str">
        <f>_xlfn.IFNA(VLOOKUP(B15,門店清單!A:B,2,0),"")</f>
        <v>WHR</v>
      </c>
      <c r="D15" s="54"/>
      <c r="E15" s="54"/>
      <c r="F15" s="55"/>
      <c r="G15" s="66"/>
      <c r="H15" s="99">
        <v>3</v>
      </c>
      <c r="I15" s="100"/>
      <c r="J15" s="100"/>
      <c r="K15" s="101"/>
      <c r="L15" s="78">
        <f t="shared" si="0"/>
        <v>3</v>
      </c>
      <c r="M15" s="84" t="s">
        <v>88</v>
      </c>
      <c r="N15" s="84"/>
    </row>
    <row r="16" spans="1:14" x14ac:dyDescent="0.15">
      <c r="A16" s="50">
        <v>5</v>
      </c>
      <c r="B16" s="52">
        <v>7215</v>
      </c>
      <c r="C16" s="86" t="str">
        <f>_xlfn.IFNA(VLOOKUP(B16,門店清單!A:B,2,0),"")</f>
        <v>板樟堂</v>
      </c>
      <c r="D16" s="54">
        <v>10</v>
      </c>
      <c r="E16" s="54"/>
      <c r="F16" s="55"/>
      <c r="G16" s="66"/>
      <c r="H16" s="99"/>
      <c r="I16" s="100"/>
      <c r="J16" s="100"/>
      <c r="K16" s="101"/>
      <c r="L16" s="78">
        <f t="shared" si="0"/>
        <v>10</v>
      </c>
      <c r="M16" s="84" t="s">
        <v>90</v>
      </c>
      <c r="N16" s="84"/>
    </row>
    <row r="17" spans="1:14" x14ac:dyDescent="0.15">
      <c r="A17" s="50">
        <v>6</v>
      </c>
      <c r="B17" s="52">
        <v>1019</v>
      </c>
      <c r="C17" s="86" t="str">
        <f>_xlfn.IFNA(VLOOKUP(B17,門店清單!A:B,2,0),"")</f>
        <v>WHR</v>
      </c>
      <c r="D17" s="54"/>
      <c r="E17" s="54"/>
      <c r="F17" s="55"/>
      <c r="G17" s="66"/>
      <c r="H17" s="99">
        <v>1</v>
      </c>
      <c r="I17" s="100"/>
      <c r="J17" s="100"/>
      <c r="K17" s="101"/>
      <c r="L17" s="78">
        <f t="shared" si="0"/>
        <v>1</v>
      </c>
      <c r="M17" s="84" t="s">
        <v>92</v>
      </c>
      <c r="N17" s="84"/>
    </row>
    <row r="18" spans="1:14" x14ac:dyDescent="0.15">
      <c r="A18" s="50">
        <v>7</v>
      </c>
      <c r="B18" s="52"/>
      <c r="C18" s="86" t="str">
        <f>_xlfn.IFNA(VLOOKUP(B18,門店清單!A:B,2,0),"")</f>
        <v/>
      </c>
      <c r="D18" s="54"/>
      <c r="E18" s="54"/>
      <c r="F18" s="55"/>
      <c r="G18" s="66"/>
      <c r="H18" s="99"/>
      <c r="I18" s="100"/>
      <c r="J18" s="100"/>
      <c r="K18" s="101"/>
      <c r="L18" s="78">
        <f t="shared" si="0"/>
        <v>0</v>
      </c>
      <c r="M18" s="84"/>
      <c r="N18" s="84"/>
    </row>
    <row r="19" spans="1:14" x14ac:dyDescent="0.15">
      <c r="A19" s="50">
        <v>8</v>
      </c>
      <c r="B19" s="52"/>
      <c r="C19" s="86" t="str">
        <f>_xlfn.IFNA(VLOOKUP(B19,門店清單!A:B,2,0),"")</f>
        <v/>
      </c>
      <c r="D19" s="54"/>
      <c r="E19" s="54"/>
      <c r="F19" s="55"/>
      <c r="G19" s="66"/>
      <c r="H19" s="99"/>
      <c r="I19" s="100"/>
      <c r="J19" s="100"/>
      <c r="K19" s="101"/>
      <c r="L19" s="78">
        <f t="shared" si="0"/>
        <v>0</v>
      </c>
      <c r="M19" s="84"/>
      <c r="N19" s="84"/>
    </row>
    <row r="20" spans="1:14" x14ac:dyDescent="0.15">
      <c r="A20" s="50">
        <v>9</v>
      </c>
      <c r="B20" s="52"/>
      <c r="C20" s="86" t="str">
        <f>_xlfn.IFNA(VLOOKUP(B20,門店清單!A:B,2,0),"")</f>
        <v/>
      </c>
      <c r="D20" s="54"/>
      <c r="E20" s="54"/>
      <c r="F20" s="55"/>
      <c r="G20" s="66"/>
      <c r="H20" s="99"/>
      <c r="I20" s="100"/>
      <c r="J20" s="100"/>
      <c r="K20" s="101"/>
      <c r="L20" s="78">
        <f t="shared" si="0"/>
        <v>0</v>
      </c>
      <c r="M20" s="84"/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13" priority="2" stopIfTrue="1"/>
  </conditionalFormatting>
  <conditionalFormatting sqref="B30:B36">
    <cfRule type="duplicateValues" dxfId="12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01AB6-29BF-4ABB-A64A-4204CFB46FC5}">
  <sheetPr>
    <pageSetUpPr fitToPage="1"/>
  </sheetPr>
  <dimension ref="A1:N37"/>
  <sheetViews>
    <sheetView tabSelected="1" topLeftCell="B1" zoomScale="40" zoomScaleNormal="40" workbookViewId="0">
      <selection activeCell="D19" sqref="D19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>
        <v>46120</v>
      </c>
      <c r="H4" s="44">
        <f>SUM(D12:D36,H12:H36)</f>
        <v>26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>
        <v>1019</v>
      </c>
      <c r="C12" s="86" t="str">
        <f>_xlfn.IFNA(VLOOKUP(B12,門店清單!A:B,2,0),"")</f>
        <v>WHR</v>
      </c>
      <c r="D12" s="53"/>
      <c r="E12" s="53"/>
      <c r="F12" s="53"/>
      <c r="G12" s="65"/>
      <c r="H12" s="72">
        <v>1</v>
      </c>
      <c r="I12" s="63"/>
      <c r="J12" s="63"/>
      <c r="K12" s="73"/>
      <c r="L12" s="77">
        <f>SUM(D12:K12)</f>
        <v>1</v>
      </c>
      <c r="M12" s="84" t="s">
        <v>93</v>
      </c>
      <c r="N12" s="90"/>
    </row>
    <row r="13" spans="1:14" x14ac:dyDescent="0.15">
      <c r="A13" s="50">
        <v>2</v>
      </c>
      <c r="B13" s="52">
        <v>1019</v>
      </c>
      <c r="C13" s="86" t="str">
        <f>_xlfn.IFNA(VLOOKUP(B13,門店清單!A:B,2,0),"")</f>
        <v>WHR</v>
      </c>
      <c r="D13" s="54"/>
      <c r="E13" s="54"/>
      <c r="F13" s="55"/>
      <c r="G13" s="66"/>
      <c r="H13" s="99">
        <v>3</v>
      </c>
      <c r="I13" s="100"/>
      <c r="J13" s="100"/>
      <c r="K13" s="101"/>
      <c r="L13" s="78">
        <f t="shared" ref="L13:L36" si="0">SUM(D13:K13)</f>
        <v>3</v>
      </c>
      <c r="M13" s="84" t="s">
        <v>94</v>
      </c>
      <c r="N13" s="84"/>
    </row>
    <row r="14" spans="1:14" x14ac:dyDescent="0.15">
      <c r="A14" s="50">
        <v>3</v>
      </c>
      <c r="B14" s="52">
        <v>1019</v>
      </c>
      <c r="C14" s="86" t="str">
        <f>_xlfn.IFNA(VLOOKUP(B14,門店清單!A:B,2,0),"")</f>
        <v>WHR</v>
      </c>
      <c r="D14" s="54"/>
      <c r="E14" s="54"/>
      <c r="F14" s="55"/>
      <c r="G14" s="66"/>
      <c r="H14" s="99">
        <v>3</v>
      </c>
      <c r="I14" s="100"/>
      <c r="J14" s="100"/>
      <c r="K14" s="101"/>
      <c r="L14" s="78">
        <f t="shared" si="0"/>
        <v>3</v>
      </c>
      <c r="M14" s="84" t="s">
        <v>95</v>
      </c>
      <c r="N14" s="84"/>
    </row>
    <row r="15" spans="1:14" x14ac:dyDescent="0.15">
      <c r="A15" s="50">
        <v>4</v>
      </c>
      <c r="B15" s="52">
        <v>1019</v>
      </c>
      <c r="C15" s="86" t="str">
        <f>_xlfn.IFNA(VLOOKUP(B15,門店清單!A:B,2,0),"")</f>
        <v>WHR</v>
      </c>
      <c r="D15" s="54"/>
      <c r="E15" s="54"/>
      <c r="F15" s="55"/>
      <c r="G15" s="66"/>
      <c r="H15" s="99">
        <v>1</v>
      </c>
      <c r="I15" s="100"/>
      <c r="J15" s="100"/>
      <c r="K15" s="101"/>
      <c r="L15" s="78">
        <f t="shared" si="0"/>
        <v>1</v>
      </c>
      <c r="M15" s="84" t="s">
        <v>100</v>
      </c>
      <c r="N15" s="84"/>
    </row>
    <row r="16" spans="1:14" x14ac:dyDescent="0.15">
      <c r="A16" s="50">
        <v>5</v>
      </c>
      <c r="B16" s="52">
        <v>7227</v>
      </c>
      <c r="C16" s="86" t="str">
        <f>_xlfn.IFNA(VLOOKUP(B16,門店清單!A:B,2,0),"")</f>
        <v>澳門新八佰伴Core</v>
      </c>
      <c r="D16" s="54">
        <v>1</v>
      </c>
      <c r="E16" s="54"/>
      <c r="F16" s="55"/>
      <c r="G16" s="66"/>
      <c r="H16" s="99"/>
      <c r="I16" s="100"/>
      <c r="J16" s="100"/>
      <c r="K16" s="101"/>
      <c r="L16" s="78">
        <f t="shared" si="0"/>
        <v>1</v>
      </c>
      <c r="M16" s="84" t="s">
        <v>98</v>
      </c>
      <c r="N16" s="84"/>
    </row>
    <row r="17" spans="1:14" x14ac:dyDescent="0.15">
      <c r="A17" s="50">
        <v>6</v>
      </c>
      <c r="B17" s="52">
        <v>1019</v>
      </c>
      <c r="C17" s="86" t="str">
        <f>_xlfn.IFNA(VLOOKUP(B17,門店清單!A:B,2,0),"")</f>
        <v>WHR</v>
      </c>
      <c r="D17" s="54"/>
      <c r="E17" s="54"/>
      <c r="F17" s="55"/>
      <c r="G17" s="66"/>
      <c r="H17" s="99">
        <v>3</v>
      </c>
      <c r="I17" s="100"/>
      <c r="J17" s="100"/>
      <c r="K17" s="101"/>
      <c r="L17" s="78">
        <f t="shared" si="0"/>
        <v>3</v>
      </c>
      <c r="M17" s="84" t="s">
        <v>96</v>
      </c>
      <c r="N17" s="84"/>
    </row>
    <row r="18" spans="1:14" ht="76.5" x14ac:dyDescent="0.15">
      <c r="A18" s="50">
        <v>7</v>
      </c>
      <c r="B18" s="52">
        <v>7215</v>
      </c>
      <c r="C18" s="86" t="str">
        <f>_xlfn.IFNA(VLOOKUP(B18,門店清單!A:B,2,0),"")</f>
        <v>板樟堂</v>
      </c>
      <c r="D18" s="54">
        <v>6</v>
      </c>
      <c r="E18" s="54"/>
      <c r="F18" s="55"/>
      <c r="G18" s="66"/>
      <c r="H18" s="99"/>
      <c r="I18" s="100"/>
      <c r="J18" s="100"/>
      <c r="K18" s="101"/>
      <c r="L18" s="78">
        <f t="shared" si="0"/>
        <v>6</v>
      </c>
      <c r="M18" s="84" t="s">
        <v>101</v>
      </c>
      <c r="N18" s="84"/>
    </row>
    <row r="19" spans="1:14" x14ac:dyDescent="0.15">
      <c r="A19" s="50">
        <v>8</v>
      </c>
      <c r="B19" s="52">
        <v>1019</v>
      </c>
      <c r="C19" s="86" t="str">
        <f>_xlfn.IFNA(VLOOKUP(B19,門店清單!A:B,2,0),"")</f>
        <v>WHR</v>
      </c>
      <c r="D19" s="54"/>
      <c r="E19" s="54"/>
      <c r="F19" s="55"/>
      <c r="G19" s="66"/>
      <c r="H19" s="99">
        <v>2</v>
      </c>
      <c r="I19" s="100"/>
      <c r="J19" s="100"/>
      <c r="K19" s="101"/>
      <c r="L19" s="78">
        <f t="shared" si="0"/>
        <v>2</v>
      </c>
      <c r="M19" s="84" t="s">
        <v>97</v>
      </c>
      <c r="N19" s="84"/>
    </row>
    <row r="20" spans="1:14" ht="76.5" x14ac:dyDescent="0.15">
      <c r="A20" s="50">
        <v>9</v>
      </c>
      <c r="B20" s="52">
        <v>1019</v>
      </c>
      <c r="C20" s="86" t="str">
        <f>_xlfn.IFNA(VLOOKUP(B20,門店清單!A:B,2,0),"")</f>
        <v>WHR</v>
      </c>
      <c r="D20" s="54"/>
      <c r="E20" s="54"/>
      <c r="F20" s="55"/>
      <c r="G20" s="66"/>
      <c r="H20" s="99">
        <v>6</v>
      </c>
      <c r="I20" s="100"/>
      <c r="J20" s="100"/>
      <c r="K20" s="101"/>
      <c r="L20" s="78">
        <f t="shared" si="0"/>
        <v>6</v>
      </c>
      <c r="M20" s="84" t="s">
        <v>99</v>
      </c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4" priority="3" stopIfTrue="1"/>
  </conditionalFormatting>
  <conditionalFormatting sqref="B30:B36">
    <cfRule type="duplicateValues" dxfId="3" priority="2" stopIfTrue="1"/>
  </conditionalFormatting>
  <conditionalFormatting sqref="M17:M24">
    <cfRule type="duplicateValues" dxfId="0" priority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86DC2663-D054-4EED-A336-47B35A009564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0C7ED545-0673-4780-B360-CAFFC3B1C105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B0DC5D48-7BDE-49BD-A78D-75A920CC6E33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39AF-7E96-4CC2-85F2-C5FAF7D495A6}">
  <dimension ref="A1:N37"/>
  <sheetViews>
    <sheetView workbookViewId="0">
      <selection sqref="A1:XFD1048576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/>
      <c r="H4" s="44">
        <f>SUM(D12:D36,H12:H36)</f>
        <v>0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/>
      <c r="C12" s="86" t="str">
        <f>_xlfn.IFNA(VLOOKUP(B12,門店清單!A:B,2,0),"")</f>
        <v/>
      </c>
      <c r="D12" s="53"/>
      <c r="E12" s="53"/>
      <c r="F12" s="53"/>
      <c r="G12" s="65"/>
      <c r="H12" s="72"/>
      <c r="I12" s="63"/>
      <c r="J12" s="63"/>
      <c r="K12" s="73"/>
      <c r="L12" s="77">
        <f>SUM(D12:K12)</f>
        <v>0</v>
      </c>
      <c r="M12" s="84"/>
      <c r="N12" s="90"/>
    </row>
    <row r="13" spans="1:14" x14ac:dyDescent="0.15">
      <c r="A13" s="50">
        <v>2</v>
      </c>
      <c r="B13" s="52"/>
      <c r="C13" s="86" t="str">
        <f>_xlfn.IFNA(VLOOKUP(B13,門店清單!A:B,2,0),"")</f>
        <v/>
      </c>
      <c r="D13" s="54"/>
      <c r="E13" s="54"/>
      <c r="F13" s="55"/>
      <c r="G13" s="66"/>
      <c r="H13" s="99"/>
      <c r="I13" s="100"/>
      <c r="J13" s="100"/>
      <c r="K13" s="101"/>
      <c r="L13" s="78">
        <f t="shared" ref="L13:L36" si="0">SUM(D13:K13)</f>
        <v>0</v>
      </c>
      <c r="M13" s="84"/>
      <c r="N13" s="84"/>
    </row>
    <row r="14" spans="1:14" x14ac:dyDescent="0.15">
      <c r="A14" s="50">
        <v>3</v>
      </c>
      <c r="B14" s="52"/>
      <c r="C14" s="86" t="str">
        <f>_xlfn.IFNA(VLOOKUP(B14,門店清單!A:B,2,0),"")</f>
        <v/>
      </c>
      <c r="D14" s="54"/>
      <c r="E14" s="54"/>
      <c r="F14" s="55"/>
      <c r="G14" s="66"/>
      <c r="H14" s="99"/>
      <c r="I14" s="100"/>
      <c r="J14" s="100"/>
      <c r="K14" s="101"/>
      <c r="L14" s="78">
        <f t="shared" si="0"/>
        <v>0</v>
      </c>
      <c r="M14" s="84"/>
      <c r="N14" s="84"/>
    </row>
    <row r="15" spans="1:14" x14ac:dyDescent="0.15">
      <c r="A15" s="50">
        <v>4</v>
      </c>
      <c r="B15" s="52"/>
      <c r="C15" s="86" t="str">
        <f>_xlfn.IFNA(VLOOKUP(B15,門店清單!A:B,2,0),"")</f>
        <v/>
      </c>
      <c r="D15" s="54"/>
      <c r="E15" s="54"/>
      <c r="F15" s="55"/>
      <c r="G15" s="66"/>
      <c r="H15" s="99"/>
      <c r="I15" s="100"/>
      <c r="J15" s="100"/>
      <c r="K15" s="101"/>
      <c r="L15" s="78">
        <f t="shared" si="0"/>
        <v>0</v>
      </c>
      <c r="M15" s="84"/>
      <c r="N15" s="84"/>
    </row>
    <row r="16" spans="1:14" x14ac:dyDescent="0.15">
      <c r="A16" s="50">
        <v>5</v>
      </c>
      <c r="B16" s="52"/>
      <c r="C16" s="86" t="str">
        <f>_xlfn.IFNA(VLOOKUP(B16,門店清單!A:B,2,0),"")</f>
        <v/>
      </c>
      <c r="D16" s="54"/>
      <c r="E16" s="54"/>
      <c r="F16" s="55"/>
      <c r="G16" s="66"/>
      <c r="H16" s="99"/>
      <c r="I16" s="100"/>
      <c r="J16" s="100"/>
      <c r="K16" s="101"/>
      <c r="L16" s="78">
        <f t="shared" si="0"/>
        <v>0</v>
      </c>
      <c r="M16" s="84"/>
      <c r="N16" s="84"/>
    </row>
    <row r="17" spans="1:14" x14ac:dyDescent="0.15">
      <c r="A17" s="50">
        <v>6</v>
      </c>
      <c r="B17" s="52"/>
      <c r="C17" s="86" t="str">
        <f>_xlfn.IFNA(VLOOKUP(B17,門店清單!A:B,2,0),"")</f>
        <v/>
      </c>
      <c r="D17" s="54"/>
      <c r="E17" s="54"/>
      <c r="F17" s="55"/>
      <c r="G17" s="66"/>
      <c r="H17" s="99"/>
      <c r="I17" s="100"/>
      <c r="J17" s="100"/>
      <c r="K17" s="101"/>
      <c r="L17" s="78">
        <f t="shared" si="0"/>
        <v>0</v>
      </c>
      <c r="M17" s="84"/>
      <c r="N17" s="84"/>
    </row>
    <row r="18" spans="1:14" x14ac:dyDescent="0.15">
      <c r="A18" s="50">
        <v>7</v>
      </c>
      <c r="B18" s="52"/>
      <c r="C18" s="86" t="str">
        <f>_xlfn.IFNA(VLOOKUP(B18,門店清單!A:B,2,0),"")</f>
        <v/>
      </c>
      <c r="D18" s="54"/>
      <c r="E18" s="54"/>
      <c r="F18" s="55"/>
      <c r="G18" s="66"/>
      <c r="H18" s="99"/>
      <c r="I18" s="100"/>
      <c r="J18" s="100"/>
      <c r="K18" s="101"/>
      <c r="L18" s="78">
        <f t="shared" si="0"/>
        <v>0</v>
      </c>
      <c r="M18" s="84"/>
      <c r="N18" s="84"/>
    </row>
    <row r="19" spans="1:14" x14ac:dyDescent="0.15">
      <c r="A19" s="50">
        <v>8</v>
      </c>
      <c r="B19" s="52"/>
      <c r="C19" s="86" t="str">
        <f>_xlfn.IFNA(VLOOKUP(B19,門店清單!A:B,2,0),"")</f>
        <v/>
      </c>
      <c r="D19" s="54"/>
      <c r="E19" s="54"/>
      <c r="F19" s="55"/>
      <c r="G19" s="66"/>
      <c r="H19" s="99"/>
      <c r="I19" s="100"/>
      <c r="J19" s="100"/>
      <c r="K19" s="101"/>
      <c r="L19" s="78">
        <f t="shared" si="0"/>
        <v>0</v>
      </c>
      <c r="M19" s="84"/>
      <c r="N19" s="84"/>
    </row>
    <row r="20" spans="1:14" x14ac:dyDescent="0.15">
      <c r="A20" s="50">
        <v>9</v>
      </c>
      <c r="B20" s="52"/>
      <c r="C20" s="86" t="str">
        <f>_xlfn.IFNA(VLOOKUP(B20,門店清單!A:B,2,0),"")</f>
        <v/>
      </c>
      <c r="D20" s="54"/>
      <c r="E20" s="54"/>
      <c r="F20" s="55"/>
      <c r="G20" s="66"/>
      <c r="H20" s="99"/>
      <c r="I20" s="100"/>
      <c r="J20" s="100"/>
      <c r="K20" s="101"/>
      <c r="L20" s="78">
        <f t="shared" si="0"/>
        <v>0</v>
      </c>
      <c r="M20" s="84"/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11" priority="2" stopIfTrue="1"/>
  </conditionalFormatting>
  <conditionalFormatting sqref="B30:B36">
    <cfRule type="duplicateValues" dxfId="1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EFB4BB29-1D92-4AAB-A03C-6D3E4F2529EC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21326BDC-12C0-4645-B323-357849388D28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E9DA4E35-AAFE-4A0E-9F7C-78976D365479}">
          <x14:formula1>
            <xm:f>門店清單!$A:$A</xm:f>
          </x14:formula1>
          <xm:sqref>B12:B31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359EA-076D-44DE-AE70-26F8241354A3}">
  <dimension ref="A1:N37"/>
  <sheetViews>
    <sheetView workbookViewId="0">
      <selection sqref="A1:XFD1048576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/>
      <c r="H4" s="44">
        <f>SUM(D12:D36,H12:H36)</f>
        <v>0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/>
      <c r="C12" s="86" t="str">
        <f>_xlfn.IFNA(VLOOKUP(B12,門店清單!A:B,2,0),"")</f>
        <v/>
      </c>
      <c r="D12" s="53"/>
      <c r="E12" s="53"/>
      <c r="F12" s="53"/>
      <c r="G12" s="65"/>
      <c r="H12" s="72"/>
      <c r="I12" s="63"/>
      <c r="J12" s="63"/>
      <c r="K12" s="73"/>
      <c r="L12" s="77">
        <f>SUM(D12:K12)</f>
        <v>0</v>
      </c>
      <c r="M12" s="84"/>
      <c r="N12" s="90"/>
    </row>
    <row r="13" spans="1:14" x14ac:dyDescent="0.15">
      <c r="A13" s="50">
        <v>2</v>
      </c>
      <c r="B13" s="52"/>
      <c r="C13" s="86" t="str">
        <f>_xlfn.IFNA(VLOOKUP(B13,門店清單!A:B,2,0),"")</f>
        <v/>
      </c>
      <c r="D13" s="54"/>
      <c r="E13" s="54"/>
      <c r="F13" s="55"/>
      <c r="G13" s="66"/>
      <c r="H13" s="99"/>
      <c r="I13" s="100"/>
      <c r="J13" s="100"/>
      <c r="K13" s="101"/>
      <c r="L13" s="78">
        <f t="shared" ref="L13:L36" si="0">SUM(D13:K13)</f>
        <v>0</v>
      </c>
      <c r="M13" s="84"/>
      <c r="N13" s="84"/>
    </row>
    <row r="14" spans="1:14" x14ac:dyDescent="0.15">
      <c r="A14" s="50">
        <v>3</v>
      </c>
      <c r="B14" s="52"/>
      <c r="C14" s="86" t="str">
        <f>_xlfn.IFNA(VLOOKUP(B14,門店清單!A:B,2,0),"")</f>
        <v/>
      </c>
      <c r="D14" s="54"/>
      <c r="E14" s="54"/>
      <c r="F14" s="55"/>
      <c r="G14" s="66"/>
      <c r="H14" s="99"/>
      <c r="I14" s="100"/>
      <c r="J14" s="100"/>
      <c r="K14" s="101"/>
      <c r="L14" s="78">
        <f t="shared" si="0"/>
        <v>0</v>
      </c>
      <c r="M14" s="84"/>
      <c r="N14" s="84"/>
    </row>
    <row r="15" spans="1:14" x14ac:dyDescent="0.15">
      <c r="A15" s="50">
        <v>4</v>
      </c>
      <c r="B15" s="52"/>
      <c r="C15" s="86" t="str">
        <f>_xlfn.IFNA(VLOOKUP(B15,門店清單!A:B,2,0),"")</f>
        <v/>
      </c>
      <c r="D15" s="54"/>
      <c r="E15" s="54"/>
      <c r="F15" s="55"/>
      <c r="G15" s="66"/>
      <c r="H15" s="99"/>
      <c r="I15" s="100"/>
      <c r="J15" s="100"/>
      <c r="K15" s="101"/>
      <c r="L15" s="78">
        <f t="shared" si="0"/>
        <v>0</v>
      </c>
      <c r="M15" s="84"/>
      <c r="N15" s="84"/>
    </row>
    <row r="16" spans="1:14" x14ac:dyDescent="0.15">
      <c r="A16" s="50">
        <v>5</v>
      </c>
      <c r="B16" s="52"/>
      <c r="C16" s="86" t="str">
        <f>_xlfn.IFNA(VLOOKUP(B16,門店清單!A:B,2,0),"")</f>
        <v/>
      </c>
      <c r="D16" s="54"/>
      <c r="E16" s="54"/>
      <c r="F16" s="55"/>
      <c r="G16" s="66"/>
      <c r="H16" s="99"/>
      <c r="I16" s="100"/>
      <c r="J16" s="100"/>
      <c r="K16" s="101"/>
      <c r="L16" s="78">
        <f t="shared" si="0"/>
        <v>0</v>
      </c>
      <c r="M16" s="84"/>
      <c r="N16" s="84"/>
    </row>
    <row r="17" spans="1:14" x14ac:dyDescent="0.15">
      <c r="A17" s="50">
        <v>6</v>
      </c>
      <c r="B17" s="52"/>
      <c r="C17" s="86" t="str">
        <f>_xlfn.IFNA(VLOOKUP(B17,門店清單!A:B,2,0),"")</f>
        <v/>
      </c>
      <c r="D17" s="54"/>
      <c r="E17" s="54"/>
      <c r="F17" s="55"/>
      <c r="G17" s="66"/>
      <c r="H17" s="99"/>
      <c r="I17" s="100"/>
      <c r="J17" s="100"/>
      <c r="K17" s="101"/>
      <c r="L17" s="78">
        <f t="shared" si="0"/>
        <v>0</v>
      </c>
      <c r="M17" s="84"/>
      <c r="N17" s="84"/>
    </row>
    <row r="18" spans="1:14" x14ac:dyDescent="0.15">
      <c r="A18" s="50">
        <v>7</v>
      </c>
      <c r="B18" s="52"/>
      <c r="C18" s="86" t="str">
        <f>_xlfn.IFNA(VLOOKUP(B18,門店清單!A:B,2,0),"")</f>
        <v/>
      </c>
      <c r="D18" s="54"/>
      <c r="E18" s="54"/>
      <c r="F18" s="55"/>
      <c r="G18" s="66"/>
      <c r="H18" s="99"/>
      <c r="I18" s="100"/>
      <c r="J18" s="100"/>
      <c r="K18" s="101"/>
      <c r="L18" s="78">
        <f t="shared" si="0"/>
        <v>0</v>
      </c>
      <c r="M18" s="84"/>
      <c r="N18" s="84"/>
    </row>
    <row r="19" spans="1:14" x14ac:dyDescent="0.15">
      <c r="A19" s="50">
        <v>8</v>
      </c>
      <c r="B19" s="52"/>
      <c r="C19" s="86" t="str">
        <f>_xlfn.IFNA(VLOOKUP(B19,門店清單!A:B,2,0),"")</f>
        <v/>
      </c>
      <c r="D19" s="54"/>
      <c r="E19" s="54"/>
      <c r="F19" s="55"/>
      <c r="G19" s="66"/>
      <c r="H19" s="99"/>
      <c r="I19" s="100"/>
      <c r="J19" s="100"/>
      <c r="K19" s="101"/>
      <c r="L19" s="78">
        <f t="shared" si="0"/>
        <v>0</v>
      </c>
      <c r="M19" s="84"/>
      <c r="N19" s="84"/>
    </row>
    <row r="20" spans="1:14" x14ac:dyDescent="0.15">
      <c r="A20" s="50">
        <v>9</v>
      </c>
      <c r="B20" s="52"/>
      <c r="C20" s="86" t="str">
        <f>_xlfn.IFNA(VLOOKUP(B20,門店清單!A:B,2,0),"")</f>
        <v/>
      </c>
      <c r="D20" s="54"/>
      <c r="E20" s="54"/>
      <c r="F20" s="55"/>
      <c r="G20" s="66"/>
      <c r="H20" s="99"/>
      <c r="I20" s="100"/>
      <c r="J20" s="100"/>
      <c r="K20" s="101"/>
      <c r="L20" s="78">
        <f t="shared" si="0"/>
        <v>0</v>
      </c>
      <c r="M20" s="84"/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9" priority="2" stopIfTrue="1"/>
  </conditionalFormatting>
  <conditionalFormatting sqref="B30:B36">
    <cfRule type="duplicateValues" dxfId="8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80A88C00-7885-4819-8938-28FC788A08F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AA58518-4050-4EEB-9672-70C11A43D4F2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3C326394-BF59-479D-A503-F682CC6F8D5C}">
          <x14:formula1>
            <xm:f>門店清單!$A:$A</xm:f>
          </x14:formula1>
          <xm:sqref>B12:B31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N37"/>
  <sheetViews>
    <sheetView zoomScale="40" zoomScaleNormal="40" workbookViewId="0">
      <selection sqref="A1:XFD1048576"/>
    </sheetView>
  </sheetViews>
  <sheetFormatPr defaultRowHeight="46.5" x14ac:dyDescent="0.15"/>
  <cols>
    <col min="1" max="1" width="13" style="37" customWidth="1"/>
    <col min="2" max="2" width="31" style="37" customWidth="1"/>
    <col min="3" max="3" width="51.75" style="37" customWidth="1"/>
    <col min="4" max="4" width="23.125" style="37" customWidth="1"/>
    <col min="5" max="11" width="21.375" style="37" customWidth="1"/>
    <col min="12" max="12" width="18.25" style="37" customWidth="1"/>
    <col min="13" max="13" width="161.75" style="37" customWidth="1"/>
    <col min="14" max="14" width="41.375" style="37" customWidth="1"/>
    <col min="15" max="16384" width="9" style="37"/>
  </cols>
  <sheetData>
    <row r="1" spans="1:14" ht="47.25" thickBot="1" x14ac:dyDescent="0.2"/>
    <row r="2" spans="1:14" ht="47.25" thickBot="1" x14ac:dyDescent="0.2">
      <c r="H2" s="113" t="s">
        <v>18</v>
      </c>
      <c r="I2" s="114"/>
      <c r="J2" s="115"/>
      <c r="K2" s="116"/>
    </row>
    <row r="3" spans="1:14" ht="42.75" customHeight="1" x14ac:dyDescent="0.15">
      <c r="A3" s="117" t="s">
        <v>7</v>
      </c>
      <c r="B3" s="117"/>
      <c r="C3" s="38">
        <v>7211</v>
      </c>
      <c r="E3" s="39"/>
      <c r="F3" s="39"/>
      <c r="G3" s="39"/>
      <c r="H3" s="40" t="s">
        <v>1</v>
      </c>
      <c r="I3" s="41" t="s">
        <v>19</v>
      </c>
      <c r="J3" s="42" t="s">
        <v>2</v>
      </c>
      <c r="K3" s="42" t="s">
        <v>12</v>
      </c>
    </row>
    <row r="4" spans="1:14" ht="42.75" customHeight="1" x14ac:dyDescent="0.15">
      <c r="A4" s="118" t="s">
        <v>11</v>
      </c>
      <c r="B4" s="118"/>
      <c r="C4" s="43"/>
      <c r="H4" s="44">
        <f>SUM(D12:D36,H12:H36)</f>
        <v>0</v>
      </c>
      <c r="I4" s="44">
        <f>SUM(E12:E36,I12:I36)</f>
        <v>0</v>
      </c>
      <c r="J4" s="44">
        <f>SUM(F12:F36,J12:J36)</f>
        <v>0</v>
      </c>
      <c r="K4" s="44">
        <f>SUM(G12:G36,K12:K36)</f>
        <v>0</v>
      </c>
    </row>
    <row r="5" spans="1:14" x14ac:dyDescent="0.15">
      <c r="A5" s="39"/>
      <c r="B5" s="39"/>
      <c r="C5" s="39"/>
    </row>
    <row r="6" spans="1:14" ht="47.25" thickBot="1" x14ac:dyDescent="0.2">
      <c r="E6" s="91"/>
      <c r="F6" s="92" t="s">
        <v>60</v>
      </c>
      <c r="G6" s="93"/>
      <c r="H6" s="93"/>
      <c r="I6" s="91"/>
      <c r="J6" s="92" t="s">
        <v>61</v>
      </c>
      <c r="K6" s="93"/>
      <c r="L6" s="93"/>
      <c r="M6" s="91"/>
    </row>
    <row r="7" spans="1:14" ht="47.25" thickBot="1" x14ac:dyDescent="0.2"/>
    <row r="8" spans="1:14" ht="48" customHeight="1" thickBot="1" x14ac:dyDescent="0.2">
      <c r="B8" s="119" t="s">
        <v>10</v>
      </c>
      <c r="C8" s="120"/>
      <c r="D8" s="120"/>
      <c r="E8" s="120"/>
      <c r="F8" s="120"/>
      <c r="G8" s="120"/>
      <c r="H8" s="120"/>
      <c r="I8" s="120"/>
      <c r="J8" s="120"/>
      <c r="K8" s="120"/>
      <c r="L8" s="121"/>
      <c r="M8" s="89"/>
      <c r="N8" s="45"/>
    </row>
    <row r="9" spans="1:14" ht="46.5" customHeight="1" x14ac:dyDescent="0.15">
      <c r="B9" s="122" t="s">
        <v>7</v>
      </c>
      <c r="C9" s="123"/>
      <c r="D9" s="123"/>
      <c r="E9" s="123"/>
      <c r="F9" s="123"/>
      <c r="G9" s="124"/>
      <c r="H9" s="125" t="s">
        <v>9</v>
      </c>
      <c r="I9" s="126"/>
      <c r="J9" s="126"/>
      <c r="K9" s="127"/>
      <c r="L9" s="128" t="s">
        <v>5</v>
      </c>
      <c r="M9" s="103" t="s">
        <v>14</v>
      </c>
      <c r="N9" s="103" t="s">
        <v>58</v>
      </c>
    </row>
    <row r="10" spans="1:14" x14ac:dyDescent="0.15">
      <c r="B10" s="106" t="s">
        <v>4</v>
      </c>
      <c r="C10" s="107"/>
      <c r="D10" s="107"/>
      <c r="E10" s="107"/>
      <c r="F10" s="107"/>
      <c r="G10" s="108"/>
      <c r="H10" s="109" t="s">
        <v>0</v>
      </c>
      <c r="I10" s="110"/>
      <c r="J10" s="111"/>
      <c r="K10" s="112"/>
      <c r="L10" s="129"/>
      <c r="M10" s="104"/>
      <c r="N10" s="104"/>
    </row>
    <row r="11" spans="1:14" ht="57" customHeight="1" thickBot="1" x14ac:dyDescent="0.2">
      <c r="A11" s="46" t="s">
        <v>6</v>
      </c>
      <c r="B11" s="83" t="s">
        <v>17</v>
      </c>
      <c r="C11" s="87" t="s">
        <v>54</v>
      </c>
      <c r="D11" s="82" t="s">
        <v>1</v>
      </c>
      <c r="E11" s="47" t="s">
        <v>19</v>
      </c>
      <c r="F11" s="48" t="s">
        <v>2</v>
      </c>
      <c r="G11" s="64" t="s">
        <v>12</v>
      </c>
      <c r="H11" s="80" t="s">
        <v>1</v>
      </c>
      <c r="I11" s="81" t="s">
        <v>19</v>
      </c>
      <c r="J11" s="49" t="s">
        <v>2</v>
      </c>
      <c r="K11" s="71" t="s">
        <v>12</v>
      </c>
      <c r="L11" s="130"/>
      <c r="M11" s="105"/>
      <c r="N11" s="105"/>
    </row>
    <row r="12" spans="1:14" x14ac:dyDescent="0.15">
      <c r="A12" s="50">
        <v>1</v>
      </c>
      <c r="B12" s="51"/>
      <c r="C12" s="86" t="str">
        <f>_xlfn.IFNA(VLOOKUP(B12,門店清單!A:B,2,0),"")</f>
        <v/>
      </c>
      <c r="D12" s="53"/>
      <c r="E12" s="53"/>
      <c r="F12" s="53"/>
      <c r="G12" s="65"/>
      <c r="H12" s="72"/>
      <c r="I12" s="63"/>
      <c r="J12" s="63"/>
      <c r="K12" s="73"/>
      <c r="L12" s="77">
        <f>SUM(D12:K12)</f>
        <v>0</v>
      </c>
      <c r="M12" s="84"/>
      <c r="N12" s="90"/>
    </row>
    <row r="13" spans="1:14" x14ac:dyDescent="0.15">
      <c r="A13" s="50">
        <v>2</v>
      </c>
      <c r="B13" s="52"/>
      <c r="C13" s="86" t="str">
        <f>_xlfn.IFNA(VLOOKUP(B13,門店清單!A:B,2,0),"")</f>
        <v/>
      </c>
      <c r="D13" s="54"/>
      <c r="E13" s="54"/>
      <c r="F13" s="55"/>
      <c r="G13" s="66"/>
      <c r="H13" s="99"/>
      <c r="I13" s="100"/>
      <c r="J13" s="100"/>
      <c r="K13" s="101"/>
      <c r="L13" s="78">
        <f t="shared" ref="L13:L36" si="0">SUM(D13:K13)</f>
        <v>0</v>
      </c>
      <c r="M13" s="84"/>
      <c r="N13" s="84"/>
    </row>
    <row r="14" spans="1:14" x14ac:dyDescent="0.15">
      <c r="A14" s="50">
        <v>3</v>
      </c>
      <c r="B14" s="52"/>
      <c r="C14" s="86" t="str">
        <f>_xlfn.IFNA(VLOOKUP(B14,門店清單!A:B,2,0),"")</f>
        <v/>
      </c>
      <c r="D14" s="54"/>
      <c r="E14" s="54"/>
      <c r="F14" s="55"/>
      <c r="G14" s="66"/>
      <c r="H14" s="99"/>
      <c r="I14" s="100"/>
      <c r="J14" s="100"/>
      <c r="K14" s="101"/>
      <c r="L14" s="78">
        <f t="shared" si="0"/>
        <v>0</v>
      </c>
      <c r="M14" s="84"/>
      <c r="N14" s="84"/>
    </row>
    <row r="15" spans="1:14" x14ac:dyDescent="0.15">
      <c r="A15" s="50">
        <v>4</v>
      </c>
      <c r="B15" s="52"/>
      <c r="C15" s="86" t="str">
        <f>_xlfn.IFNA(VLOOKUP(B15,門店清單!A:B,2,0),"")</f>
        <v/>
      </c>
      <c r="D15" s="54"/>
      <c r="E15" s="54"/>
      <c r="F15" s="55"/>
      <c r="G15" s="66"/>
      <c r="H15" s="99"/>
      <c r="I15" s="100"/>
      <c r="J15" s="100"/>
      <c r="K15" s="101"/>
      <c r="L15" s="78">
        <f t="shared" si="0"/>
        <v>0</v>
      </c>
      <c r="M15" s="84"/>
      <c r="N15" s="84"/>
    </row>
    <row r="16" spans="1:14" x14ac:dyDescent="0.15">
      <c r="A16" s="50">
        <v>5</v>
      </c>
      <c r="B16" s="52"/>
      <c r="C16" s="86" t="str">
        <f>_xlfn.IFNA(VLOOKUP(B16,門店清單!A:B,2,0),"")</f>
        <v/>
      </c>
      <c r="D16" s="54"/>
      <c r="E16" s="54"/>
      <c r="F16" s="55"/>
      <c r="G16" s="66"/>
      <c r="H16" s="99"/>
      <c r="I16" s="100"/>
      <c r="J16" s="100"/>
      <c r="K16" s="101"/>
      <c r="L16" s="78">
        <f t="shared" si="0"/>
        <v>0</v>
      </c>
      <c r="M16" s="84"/>
      <c r="N16" s="84"/>
    </row>
    <row r="17" spans="1:14" x14ac:dyDescent="0.15">
      <c r="A17" s="50">
        <v>6</v>
      </c>
      <c r="B17" s="52"/>
      <c r="C17" s="86" t="str">
        <f>_xlfn.IFNA(VLOOKUP(B17,門店清單!A:B,2,0),"")</f>
        <v/>
      </c>
      <c r="D17" s="54"/>
      <c r="E17" s="54"/>
      <c r="F17" s="55"/>
      <c r="G17" s="66"/>
      <c r="H17" s="99"/>
      <c r="I17" s="100"/>
      <c r="J17" s="100"/>
      <c r="K17" s="101"/>
      <c r="L17" s="78">
        <f t="shared" si="0"/>
        <v>0</v>
      </c>
      <c r="M17" s="84"/>
      <c r="N17" s="84"/>
    </row>
    <row r="18" spans="1:14" x14ac:dyDescent="0.15">
      <c r="A18" s="50">
        <v>7</v>
      </c>
      <c r="B18" s="52"/>
      <c r="C18" s="86" t="str">
        <f>_xlfn.IFNA(VLOOKUP(B18,門店清單!A:B,2,0),"")</f>
        <v/>
      </c>
      <c r="D18" s="54"/>
      <c r="E18" s="54"/>
      <c r="F18" s="55"/>
      <c r="G18" s="66"/>
      <c r="H18" s="99"/>
      <c r="I18" s="100"/>
      <c r="J18" s="100"/>
      <c r="K18" s="101"/>
      <c r="L18" s="78">
        <f t="shared" si="0"/>
        <v>0</v>
      </c>
      <c r="M18" s="84"/>
      <c r="N18" s="84"/>
    </row>
    <row r="19" spans="1:14" x14ac:dyDescent="0.15">
      <c r="A19" s="50">
        <v>8</v>
      </c>
      <c r="B19" s="52"/>
      <c r="C19" s="86" t="str">
        <f>_xlfn.IFNA(VLOOKUP(B19,門店清單!A:B,2,0),"")</f>
        <v/>
      </c>
      <c r="D19" s="54"/>
      <c r="E19" s="54"/>
      <c r="F19" s="55"/>
      <c r="G19" s="66"/>
      <c r="H19" s="99"/>
      <c r="I19" s="100"/>
      <c r="J19" s="100"/>
      <c r="K19" s="101"/>
      <c r="L19" s="78">
        <f t="shared" si="0"/>
        <v>0</v>
      </c>
      <c r="M19" s="84"/>
      <c r="N19" s="84"/>
    </row>
    <row r="20" spans="1:14" x14ac:dyDescent="0.15">
      <c r="A20" s="50">
        <v>9</v>
      </c>
      <c r="B20" s="52"/>
      <c r="C20" s="86" t="str">
        <f>_xlfn.IFNA(VLOOKUP(B20,門店清單!A:B,2,0),"")</f>
        <v/>
      </c>
      <c r="D20" s="54"/>
      <c r="E20" s="54"/>
      <c r="F20" s="55"/>
      <c r="G20" s="66"/>
      <c r="H20" s="99"/>
      <c r="I20" s="100"/>
      <c r="J20" s="100"/>
      <c r="K20" s="101"/>
      <c r="L20" s="78">
        <f t="shared" si="0"/>
        <v>0</v>
      </c>
      <c r="M20" s="84"/>
      <c r="N20" s="84"/>
    </row>
    <row r="21" spans="1:14" x14ac:dyDescent="0.15">
      <c r="A21" s="50">
        <v>10</v>
      </c>
      <c r="B21" s="52"/>
      <c r="C21" s="86" t="str">
        <f>_xlfn.IFNA(VLOOKUP(B21,門店清單!A:B,2,0),"")</f>
        <v/>
      </c>
      <c r="D21" s="54"/>
      <c r="E21" s="54"/>
      <c r="F21" s="55"/>
      <c r="G21" s="66"/>
      <c r="H21" s="99"/>
      <c r="I21" s="100"/>
      <c r="J21" s="100"/>
      <c r="K21" s="101"/>
      <c r="L21" s="78">
        <f t="shared" si="0"/>
        <v>0</v>
      </c>
      <c r="M21" s="84"/>
      <c r="N21" s="84"/>
    </row>
    <row r="22" spans="1:14" x14ac:dyDescent="0.15">
      <c r="A22" s="50">
        <v>11</v>
      </c>
      <c r="B22" s="52"/>
      <c r="C22" s="86" t="str">
        <f>_xlfn.IFNA(VLOOKUP(B22,門店清單!A:B,2,0),"")</f>
        <v/>
      </c>
      <c r="D22" s="54"/>
      <c r="E22" s="54"/>
      <c r="F22" s="55"/>
      <c r="G22" s="66"/>
      <c r="H22" s="99"/>
      <c r="I22" s="100"/>
      <c r="J22" s="100"/>
      <c r="K22" s="101"/>
      <c r="L22" s="78">
        <f t="shared" si="0"/>
        <v>0</v>
      </c>
      <c r="M22" s="84"/>
      <c r="N22" s="84"/>
    </row>
    <row r="23" spans="1:14" x14ac:dyDescent="0.15">
      <c r="A23" s="50">
        <v>12</v>
      </c>
      <c r="B23" s="52"/>
      <c r="C23" s="86" t="str">
        <f>_xlfn.IFNA(VLOOKUP(B23,門店清單!A:B,2,0),"")</f>
        <v/>
      </c>
      <c r="D23" s="54"/>
      <c r="E23" s="54"/>
      <c r="F23" s="55"/>
      <c r="G23" s="66"/>
      <c r="H23" s="99"/>
      <c r="I23" s="100"/>
      <c r="J23" s="100"/>
      <c r="K23" s="101"/>
      <c r="L23" s="78">
        <f t="shared" si="0"/>
        <v>0</v>
      </c>
      <c r="M23" s="84"/>
      <c r="N23" s="84"/>
    </row>
    <row r="24" spans="1:14" x14ac:dyDescent="0.15">
      <c r="A24" s="50">
        <v>13</v>
      </c>
      <c r="B24" s="52"/>
      <c r="C24" s="86" t="str">
        <f>_xlfn.IFNA(VLOOKUP(B24,門店清單!A:B,2,0),"")</f>
        <v/>
      </c>
      <c r="D24" s="54"/>
      <c r="E24" s="54"/>
      <c r="F24" s="55"/>
      <c r="G24" s="66"/>
      <c r="H24" s="99"/>
      <c r="I24" s="100"/>
      <c r="J24" s="100"/>
      <c r="K24" s="101"/>
      <c r="L24" s="78">
        <f t="shared" si="0"/>
        <v>0</v>
      </c>
      <c r="M24" s="84"/>
      <c r="N24" s="84"/>
    </row>
    <row r="25" spans="1:14" x14ac:dyDescent="0.15">
      <c r="A25" s="50">
        <v>14</v>
      </c>
      <c r="B25" s="52"/>
      <c r="C25" s="86" t="str">
        <f>_xlfn.IFNA(VLOOKUP(B25,門店清單!A:B,2,0),"")</f>
        <v/>
      </c>
      <c r="D25" s="54"/>
      <c r="E25" s="54"/>
      <c r="F25" s="55"/>
      <c r="G25" s="66"/>
      <c r="H25" s="99"/>
      <c r="I25" s="100"/>
      <c r="J25" s="100"/>
      <c r="K25" s="101"/>
      <c r="L25" s="78">
        <f t="shared" si="0"/>
        <v>0</v>
      </c>
      <c r="M25" s="84"/>
      <c r="N25" s="84"/>
    </row>
    <row r="26" spans="1:14" x14ac:dyDescent="0.15">
      <c r="A26" s="50">
        <v>15</v>
      </c>
      <c r="B26" s="52"/>
      <c r="C26" s="86" t="str">
        <f>_xlfn.IFNA(VLOOKUP(B26,門店清單!A:B,2,0),"")</f>
        <v/>
      </c>
      <c r="D26" s="54"/>
      <c r="E26" s="54"/>
      <c r="F26" s="55"/>
      <c r="G26" s="66"/>
      <c r="H26" s="99"/>
      <c r="I26" s="100"/>
      <c r="J26" s="100"/>
      <c r="K26" s="101"/>
      <c r="L26" s="78">
        <f t="shared" si="0"/>
        <v>0</v>
      </c>
      <c r="M26" s="84"/>
      <c r="N26" s="84"/>
    </row>
    <row r="27" spans="1:14" x14ac:dyDescent="0.15">
      <c r="A27" s="50">
        <v>16</v>
      </c>
      <c r="B27" s="52"/>
      <c r="C27" s="86" t="str">
        <f>_xlfn.IFNA(VLOOKUP(B27,門店清單!A:B,2,0),"")</f>
        <v/>
      </c>
      <c r="D27" s="54"/>
      <c r="E27" s="54"/>
      <c r="F27" s="55"/>
      <c r="G27" s="66"/>
      <c r="H27" s="99"/>
      <c r="I27" s="100"/>
      <c r="J27" s="100"/>
      <c r="K27" s="101"/>
      <c r="L27" s="78">
        <f t="shared" si="0"/>
        <v>0</v>
      </c>
      <c r="M27" s="84"/>
      <c r="N27" s="84"/>
    </row>
    <row r="28" spans="1:14" x14ac:dyDescent="0.15">
      <c r="A28" s="50">
        <v>17</v>
      </c>
      <c r="B28" s="52"/>
      <c r="C28" s="86" t="str">
        <f>_xlfn.IFNA(VLOOKUP(B28,門店清單!A:B,2,0),"")</f>
        <v/>
      </c>
      <c r="D28" s="54"/>
      <c r="E28" s="54"/>
      <c r="F28" s="55"/>
      <c r="G28" s="66"/>
      <c r="H28" s="99"/>
      <c r="I28" s="100"/>
      <c r="J28" s="100"/>
      <c r="K28" s="101"/>
      <c r="L28" s="78">
        <f t="shared" si="0"/>
        <v>0</v>
      </c>
      <c r="M28" s="84"/>
      <c r="N28" s="84"/>
    </row>
    <row r="29" spans="1:14" x14ac:dyDescent="0.15">
      <c r="A29" s="50">
        <v>18</v>
      </c>
      <c r="B29" s="52"/>
      <c r="C29" s="86" t="str">
        <f>_xlfn.IFNA(VLOOKUP(B29,門店清單!A:B,2,0),"")</f>
        <v/>
      </c>
      <c r="D29" s="54"/>
      <c r="E29" s="54"/>
      <c r="F29" s="55"/>
      <c r="G29" s="66"/>
      <c r="H29" s="99"/>
      <c r="I29" s="100"/>
      <c r="J29" s="100"/>
      <c r="K29" s="101"/>
      <c r="L29" s="78">
        <f t="shared" si="0"/>
        <v>0</v>
      </c>
      <c r="M29" s="84"/>
      <c r="N29" s="84"/>
    </row>
    <row r="30" spans="1:14" x14ac:dyDescent="0.15">
      <c r="A30" s="50">
        <v>19</v>
      </c>
      <c r="B30" s="52"/>
      <c r="C30" s="86" t="str">
        <f>_xlfn.IFNA(VLOOKUP(B30,門店清單!A:B,2,0),"")</f>
        <v/>
      </c>
      <c r="D30" s="54"/>
      <c r="E30" s="54"/>
      <c r="F30" s="55"/>
      <c r="G30" s="66"/>
      <c r="H30" s="99"/>
      <c r="I30" s="100"/>
      <c r="J30" s="100"/>
      <c r="K30" s="101"/>
      <c r="L30" s="78">
        <f t="shared" si="0"/>
        <v>0</v>
      </c>
      <c r="M30" s="84"/>
      <c r="N30" s="84"/>
    </row>
    <row r="31" spans="1:14" x14ac:dyDescent="0.15">
      <c r="A31" s="50">
        <v>20</v>
      </c>
      <c r="B31" s="52"/>
      <c r="C31" s="86" t="str">
        <f>_xlfn.IFNA(VLOOKUP(B31,門店清單!A:B,2,0),"")</f>
        <v/>
      </c>
      <c r="D31" s="54"/>
      <c r="E31" s="54"/>
      <c r="F31" s="55"/>
      <c r="G31" s="66"/>
      <c r="H31" s="99"/>
      <c r="I31" s="100"/>
      <c r="J31" s="100"/>
      <c r="K31" s="101"/>
      <c r="L31" s="78">
        <f t="shared" si="0"/>
        <v>0</v>
      </c>
      <c r="M31" s="84"/>
      <c r="N31" s="84"/>
    </row>
    <row r="32" spans="1:14" x14ac:dyDescent="0.15">
      <c r="A32" s="50">
        <v>21</v>
      </c>
      <c r="B32" s="52"/>
      <c r="C32" s="86" t="str">
        <f>_xlfn.IFNA(VLOOKUP(B32,門店清單!A:B,2,0),"")</f>
        <v/>
      </c>
      <c r="D32" s="54"/>
      <c r="E32" s="54"/>
      <c r="F32" s="55"/>
      <c r="G32" s="66"/>
      <c r="H32" s="99"/>
      <c r="I32" s="100"/>
      <c r="J32" s="100"/>
      <c r="K32" s="101"/>
      <c r="L32" s="78">
        <f t="shared" si="0"/>
        <v>0</v>
      </c>
      <c r="M32" s="84"/>
      <c r="N32" s="84"/>
    </row>
    <row r="33" spans="1:14" x14ac:dyDescent="0.15">
      <c r="A33" s="50">
        <v>22</v>
      </c>
      <c r="B33" s="52"/>
      <c r="C33" s="86" t="str">
        <f>_xlfn.IFNA(VLOOKUP(B33,門店清單!A:B,2,0),"")</f>
        <v/>
      </c>
      <c r="D33" s="54"/>
      <c r="E33" s="54"/>
      <c r="F33" s="55"/>
      <c r="G33" s="66"/>
      <c r="H33" s="99"/>
      <c r="I33" s="100"/>
      <c r="J33" s="100"/>
      <c r="K33" s="101"/>
      <c r="L33" s="78">
        <f t="shared" si="0"/>
        <v>0</v>
      </c>
      <c r="M33" s="84"/>
      <c r="N33" s="84"/>
    </row>
    <row r="34" spans="1:14" x14ac:dyDescent="0.15">
      <c r="A34" s="50">
        <v>23</v>
      </c>
      <c r="B34" s="52"/>
      <c r="C34" s="86" t="str">
        <f>_xlfn.IFNA(VLOOKUP(B34,門店清單!A:B,2,0),"")</f>
        <v/>
      </c>
      <c r="D34" s="54"/>
      <c r="E34" s="54"/>
      <c r="F34" s="55"/>
      <c r="G34" s="66"/>
      <c r="H34" s="99"/>
      <c r="I34" s="100"/>
      <c r="J34" s="100"/>
      <c r="K34" s="101"/>
      <c r="L34" s="78">
        <f t="shared" si="0"/>
        <v>0</v>
      </c>
      <c r="M34" s="84"/>
      <c r="N34" s="84"/>
    </row>
    <row r="35" spans="1:14" x14ac:dyDescent="0.15">
      <c r="A35" s="50">
        <v>24</v>
      </c>
      <c r="B35" s="52"/>
      <c r="C35" s="86" t="str">
        <f>_xlfn.IFNA(VLOOKUP(B35,門店清單!A:B,2,0),"")</f>
        <v/>
      </c>
      <c r="D35" s="54"/>
      <c r="E35" s="54"/>
      <c r="F35" s="55"/>
      <c r="G35" s="66"/>
      <c r="H35" s="99"/>
      <c r="I35" s="100"/>
      <c r="J35" s="100"/>
      <c r="K35" s="101"/>
      <c r="L35" s="78">
        <f t="shared" si="0"/>
        <v>0</v>
      </c>
      <c r="M35" s="84"/>
      <c r="N35" s="84"/>
    </row>
    <row r="36" spans="1:14" ht="47.25" thickBot="1" x14ac:dyDescent="0.2">
      <c r="A36" s="50">
        <v>25</v>
      </c>
      <c r="B36" s="67"/>
      <c r="C36" s="88" t="str">
        <f>_xlfn.IFNA(VLOOKUP(B36,門店清單!A:B,2,0),"")</f>
        <v/>
      </c>
      <c r="D36" s="68"/>
      <c r="E36" s="68"/>
      <c r="F36" s="69"/>
      <c r="G36" s="70"/>
      <c r="H36" s="74"/>
      <c r="I36" s="75"/>
      <c r="J36" s="75"/>
      <c r="K36" s="76"/>
      <c r="L36" s="79">
        <f t="shared" si="0"/>
        <v>0</v>
      </c>
      <c r="M36" s="85"/>
      <c r="N36" s="85"/>
    </row>
    <row r="37" spans="1:14" ht="36" customHeight="1" x14ac:dyDescent="0.1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phoneticPr fontId="24" type="noConversion"/>
  <conditionalFormatting sqref="B12:B29">
    <cfRule type="duplicateValues" dxfId="7" priority="2" stopIfTrue="1"/>
  </conditionalFormatting>
  <conditionalFormatting sqref="B30:B36">
    <cfRule type="duplicateValues" dxfId="6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AFB4AA7-6F40-4E71-80EC-3B33F35D9E6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3ADBE0A-E361-4E68-9929-1B0207880FAE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2C55A68-EA9F-4FDC-A695-0E2CAC43E074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L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4.25" x14ac:dyDescent="0.1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12" s="4" customFormat="1" ht="27.75" thickBot="1" x14ac:dyDescent="0.2"/>
    <row r="2" spans="1:12" s="4" customFormat="1" ht="27.75" thickBot="1" x14ac:dyDescent="0.2">
      <c r="G2" s="131" t="s">
        <v>0</v>
      </c>
      <c r="H2" s="132"/>
      <c r="I2" s="133"/>
      <c r="J2" s="134"/>
    </row>
    <row r="3" spans="1:12" s="4" customFormat="1" ht="33" customHeight="1" x14ac:dyDescent="0.15">
      <c r="A3" s="135" t="s">
        <v>7</v>
      </c>
      <c r="B3" s="135"/>
      <c r="C3" s="27">
        <v>7149</v>
      </c>
      <c r="D3" s="3"/>
      <c r="E3" s="3"/>
      <c r="F3" s="3"/>
      <c r="G3" s="22" t="s">
        <v>1</v>
      </c>
      <c r="H3" s="23" t="s">
        <v>2</v>
      </c>
      <c r="I3" s="24" t="s">
        <v>3</v>
      </c>
      <c r="J3" s="24" t="s">
        <v>12</v>
      </c>
    </row>
    <row r="4" spans="1:12" s="4" customFormat="1" ht="33" customHeight="1" x14ac:dyDescent="0.15">
      <c r="A4" s="136" t="s">
        <v>11</v>
      </c>
      <c r="B4" s="136"/>
      <c r="C4" s="28">
        <f ca="1">TODAY()</f>
        <v>46120</v>
      </c>
      <c r="G4" s="25">
        <f>SUM(C12:C43,G12:G43)</f>
        <v>1</v>
      </c>
      <c r="H4" s="25">
        <f>SUM(D12:D43,H12:H43)</f>
        <v>10</v>
      </c>
      <c r="I4" s="25">
        <f>SUM(E12:E43,I12:I43)</f>
        <v>0</v>
      </c>
      <c r="J4" s="25">
        <f>SUM(F12:F43,J12:J43)</f>
        <v>2</v>
      </c>
    </row>
    <row r="5" spans="1:12" ht="20.25" x14ac:dyDescent="0.15">
      <c r="A5" s="26"/>
      <c r="B5" s="26"/>
    </row>
    <row r="7" spans="1:12" ht="15" thickBot="1" x14ac:dyDescent="0.2"/>
    <row r="8" spans="1:12" ht="24.75" customHeight="1" thickBot="1" x14ac:dyDescent="0.2">
      <c r="B8" s="137" t="s">
        <v>10</v>
      </c>
      <c r="C8" s="138"/>
      <c r="D8" s="138"/>
      <c r="E8" s="138"/>
      <c r="F8" s="138"/>
      <c r="G8" s="138"/>
      <c r="H8" s="138"/>
      <c r="I8" s="138"/>
      <c r="J8" s="138"/>
      <c r="K8" s="138"/>
      <c r="L8" s="139"/>
    </row>
    <row r="9" spans="1:12" ht="46.5" customHeight="1" thickBot="1" x14ac:dyDescent="0.2">
      <c r="B9" s="140" t="s">
        <v>7</v>
      </c>
      <c r="C9" s="141"/>
      <c r="D9" s="141"/>
      <c r="E9" s="141"/>
      <c r="F9" s="142"/>
      <c r="G9" s="143" t="s">
        <v>9</v>
      </c>
      <c r="H9" s="144"/>
      <c r="I9" s="144"/>
      <c r="J9" s="145"/>
      <c r="K9" s="146" t="s">
        <v>5</v>
      </c>
      <c r="L9" s="145" t="s">
        <v>14</v>
      </c>
    </row>
    <row r="10" spans="1:12" ht="15" thickBot="1" x14ac:dyDescent="0.2">
      <c r="B10" s="151" t="s">
        <v>4</v>
      </c>
      <c r="C10" s="152"/>
      <c r="D10" s="152"/>
      <c r="E10" s="152"/>
      <c r="F10" s="153"/>
      <c r="G10" s="154" t="s">
        <v>0</v>
      </c>
      <c r="H10" s="155"/>
      <c r="I10" s="156"/>
      <c r="J10" s="157"/>
      <c r="K10" s="147"/>
      <c r="L10" s="149"/>
    </row>
    <row r="11" spans="1:12" ht="30.75" customHeight="1" thickBot="1" x14ac:dyDescent="0.2">
      <c r="A11" s="1" t="s">
        <v>6</v>
      </c>
      <c r="B11" s="32" t="s">
        <v>8</v>
      </c>
      <c r="C11" s="33" t="s">
        <v>1</v>
      </c>
      <c r="D11" s="34" t="s">
        <v>2</v>
      </c>
      <c r="E11" s="35" t="s">
        <v>3</v>
      </c>
      <c r="F11" s="36" t="s">
        <v>12</v>
      </c>
      <c r="G11" s="18" t="s">
        <v>1</v>
      </c>
      <c r="H11" s="19" t="s">
        <v>2</v>
      </c>
      <c r="I11" s="16" t="s">
        <v>3</v>
      </c>
      <c r="J11" s="17" t="s">
        <v>12</v>
      </c>
      <c r="K11" s="148"/>
      <c r="L11" s="150"/>
    </row>
    <row r="12" spans="1:12" ht="44.25" customHeight="1" x14ac:dyDescent="0.15">
      <c r="A12" s="5">
        <v>1</v>
      </c>
      <c r="B12" s="29">
        <v>7169</v>
      </c>
      <c r="C12" s="56"/>
      <c r="D12" s="56">
        <v>10</v>
      </c>
      <c r="E12" s="57"/>
      <c r="F12" s="57">
        <v>1</v>
      </c>
      <c r="G12" s="14"/>
      <c r="H12" s="14"/>
      <c r="I12" s="14"/>
      <c r="J12" s="14"/>
      <c r="K12" s="31">
        <f>SUM(C12:J12)</f>
        <v>11</v>
      </c>
      <c r="L12" s="20" t="s">
        <v>16</v>
      </c>
    </row>
    <row r="13" spans="1:12" ht="44.25" customHeight="1" x14ac:dyDescent="0.15">
      <c r="A13" s="5">
        <v>2</v>
      </c>
      <c r="B13" s="30"/>
      <c r="C13" s="58"/>
      <c r="D13" s="58"/>
      <c r="E13" s="59"/>
      <c r="F13" s="59"/>
      <c r="G13" s="15">
        <v>1</v>
      </c>
      <c r="H13" s="15"/>
      <c r="I13" s="15"/>
      <c r="J13" s="15">
        <v>1</v>
      </c>
      <c r="K13" s="15">
        <f t="shared" ref="K13:K43" si="0">SUM(C13:J13)</f>
        <v>2</v>
      </c>
      <c r="L13" s="20" t="s">
        <v>15</v>
      </c>
    </row>
    <row r="14" spans="1:12" ht="44.25" customHeight="1" x14ac:dyDescent="0.15">
      <c r="A14" s="5">
        <v>3</v>
      </c>
      <c r="B14" s="30"/>
      <c r="C14" s="58"/>
      <c r="D14" s="58"/>
      <c r="E14" s="59"/>
      <c r="F14" s="59"/>
      <c r="G14" s="15"/>
      <c r="H14" s="15"/>
      <c r="I14" s="15"/>
      <c r="J14" s="15"/>
      <c r="K14" s="15">
        <f t="shared" si="0"/>
        <v>0</v>
      </c>
      <c r="L14" s="20"/>
    </row>
    <row r="15" spans="1:12" ht="44.25" customHeight="1" x14ac:dyDescent="0.15">
      <c r="A15" s="5">
        <v>4</v>
      </c>
      <c r="B15" s="30"/>
      <c r="C15" s="58"/>
      <c r="D15" s="58"/>
      <c r="E15" s="59"/>
      <c r="F15" s="59"/>
      <c r="G15" s="15"/>
      <c r="H15" s="15"/>
      <c r="I15" s="15"/>
      <c r="J15" s="15"/>
      <c r="K15" s="15">
        <f t="shared" si="0"/>
        <v>0</v>
      </c>
      <c r="L15" s="20"/>
    </row>
    <row r="16" spans="1:12" ht="44.25" customHeight="1" x14ac:dyDescent="0.15">
      <c r="A16" s="5">
        <v>5</v>
      </c>
      <c r="B16" s="30"/>
      <c r="C16" s="58"/>
      <c r="D16" s="58"/>
      <c r="E16" s="59"/>
      <c r="F16" s="59"/>
      <c r="G16" s="15"/>
      <c r="H16" s="15"/>
      <c r="I16" s="15"/>
      <c r="J16" s="15"/>
      <c r="K16" s="15">
        <f t="shared" si="0"/>
        <v>0</v>
      </c>
      <c r="L16" s="20"/>
    </row>
    <row r="17" spans="1:12" ht="44.25" customHeight="1" x14ac:dyDescent="0.15">
      <c r="A17" s="5">
        <v>6</v>
      </c>
      <c r="B17" s="30"/>
      <c r="C17" s="58"/>
      <c r="D17" s="58"/>
      <c r="E17" s="59"/>
      <c r="F17" s="59"/>
      <c r="G17" s="15"/>
      <c r="H17" s="15"/>
      <c r="I17" s="15"/>
      <c r="J17" s="15"/>
      <c r="K17" s="15">
        <f t="shared" si="0"/>
        <v>0</v>
      </c>
      <c r="L17" s="20"/>
    </row>
    <row r="18" spans="1:12" ht="44.25" customHeight="1" x14ac:dyDescent="0.15">
      <c r="A18" s="5">
        <v>7</v>
      </c>
      <c r="B18" s="30"/>
      <c r="C18" s="58"/>
      <c r="D18" s="58"/>
      <c r="E18" s="59"/>
      <c r="F18" s="59"/>
      <c r="G18" s="15"/>
      <c r="H18" s="15"/>
      <c r="I18" s="15"/>
      <c r="J18" s="15"/>
      <c r="K18" s="15">
        <f t="shared" si="0"/>
        <v>0</v>
      </c>
      <c r="L18" s="20"/>
    </row>
    <row r="19" spans="1:12" ht="44.25" customHeight="1" x14ac:dyDescent="0.15">
      <c r="A19" s="5">
        <v>8</v>
      </c>
      <c r="B19" s="30"/>
      <c r="C19" s="58"/>
      <c r="D19" s="58"/>
      <c r="E19" s="59"/>
      <c r="F19" s="59"/>
      <c r="G19" s="15"/>
      <c r="H19" s="15"/>
      <c r="I19" s="15"/>
      <c r="J19" s="15"/>
      <c r="K19" s="15">
        <f t="shared" si="0"/>
        <v>0</v>
      </c>
      <c r="L19" s="20"/>
    </row>
    <row r="20" spans="1:12" ht="44.25" customHeight="1" x14ac:dyDescent="0.15">
      <c r="A20" s="5">
        <v>9</v>
      </c>
      <c r="B20" s="30"/>
      <c r="C20" s="58"/>
      <c r="D20" s="58"/>
      <c r="E20" s="59"/>
      <c r="F20" s="59"/>
      <c r="G20" s="15"/>
      <c r="H20" s="15"/>
      <c r="I20" s="15"/>
      <c r="J20" s="15"/>
      <c r="K20" s="15">
        <f t="shared" si="0"/>
        <v>0</v>
      </c>
      <c r="L20" s="20"/>
    </row>
    <row r="21" spans="1:12" ht="44.25" customHeight="1" x14ac:dyDescent="0.15">
      <c r="A21" s="5">
        <v>10</v>
      </c>
      <c r="B21" s="30"/>
      <c r="C21" s="58"/>
      <c r="D21" s="58"/>
      <c r="E21" s="59"/>
      <c r="F21" s="59"/>
      <c r="G21" s="15"/>
      <c r="H21" s="15"/>
      <c r="I21" s="15"/>
      <c r="J21" s="15"/>
      <c r="K21" s="15">
        <f t="shared" si="0"/>
        <v>0</v>
      </c>
      <c r="L21" s="20"/>
    </row>
    <row r="22" spans="1:12" ht="44.25" customHeight="1" x14ac:dyDescent="0.15">
      <c r="A22" s="5">
        <v>11</v>
      </c>
      <c r="B22" s="30"/>
      <c r="C22" s="58"/>
      <c r="D22" s="58"/>
      <c r="E22" s="59"/>
      <c r="F22" s="59"/>
      <c r="G22" s="15"/>
      <c r="H22" s="15"/>
      <c r="I22" s="15"/>
      <c r="J22" s="15"/>
      <c r="K22" s="15">
        <f t="shared" si="0"/>
        <v>0</v>
      </c>
      <c r="L22" s="20"/>
    </row>
    <row r="23" spans="1:12" ht="44.25" customHeight="1" x14ac:dyDescent="0.15">
      <c r="A23" s="5">
        <v>12</v>
      </c>
      <c r="B23" s="30"/>
      <c r="C23" s="58"/>
      <c r="D23" s="58"/>
      <c r="E23" s="59"/>
      <c r="F23" s="59"/>
      <c r="G23" s="15"/>
      <c r="H23" s="15"/>
      <c r="I23" s="15"/>
      <c r="J23" s="15"/>
      <c r="K23" s="15">
        <f t="shared" si="0"/>
        <v>0</v>
      </c>
      <c r="L23" s="20"/>
    </row>
    <row r="24" spans="1:12" ht="44.25" customHeight="1" x14ac:dyDescent="0.15">
      <c r="A24" s="5">
        <v>13</v>
      </c>
      <c r="B24" s="30"/>
      <c r="C24" s="58"/>
      <c r="D24" s="58"/>
      <c r="E24" s="59"/>
      <c r="F24" s="59"/>
      <c r="G24" s="15"/>
      <c r="H24" s="15"/>
      <c r="I24" s="15"/>
      <c r="J24" s="15"/>
      <c r="K24" s="15">
        <f t="shared" si="0"/>
        <v>0</v>
      </c>
      <c r="L24" s="20"/>
    </row>
    <row r="25" spans="1:12" ht="44.25" customHeight="1" x14ac:dyDescent="0.15">
      <c r="A25" s="5">
        <v>14</v>
      </c>
      <c r="B25" s="30"/>
      <c r="C25" s="58"/>
      <c r="D25" s="58"/>
      <c r="E25" s="59"/>
      <c r="F25" s="59"/>
      <c r="G25" s="15"/>
      <c r="H25" s="15"/>
      <c r="I25" s="15"/>
      <c r="J25" s="15"/>
      <c r="K25" s="15">
        <f t="shared" si="0"/>
        <v>0</v>
      </c>
      <c r="L25" s="20"/>
    </row>
    <row r="26" spans="1:12" ht="44.25" customHeight="1" x14ac:dyDescent="0.15">
      <c r="A26" s="5">
        <v>15</v>
      </c>
      <c r="B26" s="30"/>
      <c r="C26" s="58"/>
      <c r="D26" s="58"/>
      <c r="E26" s="59"/>
      <c r="F26" s="59"/>
      <c r="G26" s="15"/>
      <c r="H26" s="15"/>
      <c r="I26" s="15"/>
      <c r="J26" s="15"/>
      <c r="K26" s="15">
        <f t="shared" si="0"/>
        <v>0</v>
      </c>
      <c r="L26" s="20"/>
    </row>
    <row r="27" spans="1:12" ht="44.25" customHeight="1" x14ac:dyDescent="0.15">
      <c r="A27" s="5">
        <v>16</v>
      </c>
      <c r="B27" s="30"/>
      <c r="C27" s="58"/>
      <c r="D27" s="58"/>
      <c r="E27" s="59"/>
      <c r="F27" s="59"/>
      <c r="G27" s="15"/>
      <c r="H27" s="15"/>
      <c r="I27" s="15"/>
      <c r="J27" s="15"/>
      <c r="K27" s="15">
        <f t="shared" si="0"/>
        <v>0</v>
      </c>
      <c r="L27" s="20"/>
    </row>
    <row r="28" spans="1:12" ht="44.25" customHeight="1" x14ac:dyDescent="0.15">
      <c r="A28" s="5">
        <v>17</v>
      </c>
      <c r="B28" s="30"/>
      <c r="C28" s="58"/>
      <c r="D28" s="58"/>
      <c r="E28" s="59"/>
      <c r="F28" s="59"/>
      <c r="G28" s="15"/>
      <c r="H28" s="15"/>
      <c r="I28" s="15"/>
      <c r="J28" s="15"/>
      <c r="K28" s="15">
        <f t="shared" si="0"/>
        <v>0</v>
      </c>
      <c r="L28" s="20"/>
    </row>
    <row r="29" spans="1:12" ht="44.25" customHeight="1" x14ac:dyDescent="0.15">
      <c r="A29" s="5">
        <v>18</v>
      </c>
      <c r="B29" s="30"/>
      <c r="C29" s="58"/>
      <c r="D29" s="58"/>
      <c r="E29" s="59"/>
      <c r="F29" s="59"/>
      <c r="G29" s="15"/>
      <c r="H29" s="15"/>
      <c r="I29" s="15"/>
      <c r="J29" s="15"/>
      <c r="K29" s="15">
        <f t="shared" si="0"/>
        <v>0</v>
      </c>
      <c r="L29" s="20"/>
    </row>
    <row r="30" spans="1:12" ht="44.25" customHeight="1" x14ac:dyDescent="0.15">
      <c r="A30" s="5">
        <v>19</v>
      </c>
      <c r="B30" s="30"/>
      <c r="C30" s="58"/>
      <c r="D30" s="58"/>
      <c r="E30" s="59"/>
      <c r="F30" s="59"/>
      <c r="G30" s="15"/>
      <c r="H30" s="15"/>
      <c r="I30" s="15"/>
      <c r="J30" s="15"/>
      <c r="K30" s="15">
        <f t="shared" si="0"/>
        <v>0</v>
      </c>
      <c r="L30" s="20"/>
    </row>
    <row r="31" spans="1:12" ht="44.25" customHeight="1" x14ac:dyDescent="0.15">
      <c r="A31" s="5">
        <v>20</v>
      </c>
      <c r="B31" s="30"/>
      <c r="C31" s="58"/>
      <c r="D31" s="58"/>
      <c r="E31" s="59"/>
      <c r="F31" s="59"/>
      <c r="G31" s="15"/>
      <c r="H31" s="15"/>
      <c r="I31" s="15"/>
      <c r="J31" s="15"/>
      <c r="K31" s="15">
        <f t="shared" si="0"/>
        <v>0</v>
      </c>
      <c r="L31" s="20"/>
    </row>
    <row r="32" spans="1:12" ht="36" customHeight="1" x14ac:dyDescent="0.15">
      <c r="A32" s="5">
        <v>21</v>
      </c>
      <c r="B32" s="60"/>
      <c r="C32" s="61"/>
      <c r="D32" s="61"/>
      <c r="E32" s="62"/>
      <c r="F32" s="62"/>
      <c r="G32" s="6"/>
      <c r="H32" s="6"/>
      <c r="I32" s="6"/>
      <c r="J32" s="6"/>
      <c r="K32" s="6">
        <f t="shared" si="0"/>
        <v>0</v>
      </c>
      <c r="L32" s="7"/>
    </row>
    <row r="33" spans="1:12" ht="36" customHeight="1" x14ac:dyDescent="0.15">
      <c r="A33" s="5">
        <v>22</v>
      </c>
      <c r="B33" s="60"/>
      <c r="C33" s="61"/>
      <c r="D33" s="61"/>
      <c r="E33" s="62"/>
      <c r="F33" s="62"/>
      <c r="G33" s="6"/>
      <c r="H33" s="6"/>
      <c r="I33" s="6"/>
      <c r="J33" s="6"/>
      <c r="K33" s="6">
        <f t="shared" si="0"/>
        <v>0</v>
      </c>
      <c r="L33" s="7"/>
    </row>
    <row r="34" spans="1:12" ht="36" customHeight="1" x14ac:dyDescent="0.15">
      <c r="A34" s="5">
        <v>23</v>
      </c>
      <c r="B34" s="60"/>
      <c r="C34" s="61"/>
      <c r="D34" s="61"/>
      <c r="E34" s="62"/>
      <c r="F34" s="62"/>
      <c r="G34" s="6"/>
      <c r="H34" s="6"/>
      <c r="I34" s="6"/>
      <c r="J34" s="6"/>
      <c r="K34" s="6">
        <f t="shared" si="0"/>
        <v>0</v>
      </c>
      <c r="L34" s="7"/>
    </row>
    <row r="35" spans="1:12" ht="36" customHeight="1" x14ac:dyDescent="0.15">
      <c r="A35" s="5">
        <v>24</v>
      </c>
      <c r="B35" s="60"/>
      <c r="C35" s="61"/>
      <c r="D35" s="61"/>
      <c r="E35" s="62"/>
      <c r="F35" s="62"/>
      <c r="G35" s="6"/>
      <c r="H35" s="6"/>
      <c r="I35" s="6"/>
      <c r="J35" s="6"/>
      <c r="K35" s="6">
        <f t="shared" si="0"/>
        <v>0</v>
      </c>
      <c r="L35" s="7"/>
    </row>
    <row r="36" spans="1:12" ht="36" customHeight="1" x14ac:dyDescent="0.15">
      <c r="A36" s="5">
        <v>25</v>
      </c>
      <c r="B36" s="60"/>
      <c r="C36" s="61"/>
      <c r="D36" s="61"/>
      <c r="E36" s="62"/>
      <c r="F36" s="62"/>
      <c r="G36" s="6"/>
      <c r="H36" s="6"/>
      <c r="I36" s="6"/>
      <c r="J36" s="6"/>
      <c r="K36" s="6">
        <f t="shared" si="0"/>
        <v>0</v>
      </c>
      <c r="L36" s="7"/>
    </row>
    <row r="37" spans="1:12" ht="36" customHeight="1" x14ac:dyDescent="0.15">
      <c r="A37" s="5">
        <v>26</v>
      </c>
      <c r="B37" s="8"/>
      <c r="C37" s="6"/>
      <c r="D37" s="6"/>
      <c r="E37" s="9"/>
      <c r="F37" s="9"/>
      <c r="G37" s="6"/>
      <c r="H37" s="6"/>
      <c r="I37" s="6"/>
      <c r="J37" s="6"/>
      <c r="K37" s="6">
        <f t="shared" si="0"/>
        <v>0</v>
      </c>
      <c r="L37" s="7"/>
    </row>
    <row r="38" spans="1:12" ht="36" customHeight="1" x14ac:dyDescent="0.15">
      <c r="A38" s="5">
        <v>27</v>
      </c>
      <c r="B38" s="8"/>
      <c r="C38" s="6"/>
      <c r="D38" s="6"/>
      <c r="E38" s="9"/>
      <c r="F38" s="9"/>
      <c r="G38" s="6"/>
      <c r="H38" s="6"/>
      <c r="I38" s="6"/>
      <c r="J38" s="6"/>
      <c r="K38" s="6">
        <f t="shared" si="0"/>
        <v>0</v>
      </c>
      <c r="L38" s="7"/>
    </row>
    <row r="39" spans="1:12" ht="36" customHeight="1" x14ac:dyDescent="0.15">
      <c r="A39" s="5">
        <v>28</v>
      </c>
      <c r="B39" s="8"/>
      <c r="C39" s="6"/>
      <c r="D39" s="6"/>
      <c r="E39" s="9"/>
      <c r="F39" s="9"/>
      <c r="G39" s="6"/>
      <c r="H39" s="6"/>
      <c r="I39" s="6"/>
      <c r="J39" s="6"/>
      <c r="K39" s="6">
        <f t="shared" si="0"/>
        <v>0</v>
      </c>
      <c r="L39" s="7"/>
    </row>
    <row r="40" spans="1:12" ht="36" customHeight="1" x14ac:dyDescent="0.15">
      <c r="A40" s="5">
        <v>29</v>
      </c>
      <c r="B40" s="8"/>
      <c r="C40" s="6"/>
      <c r="D40" s="6"/>
      <c r="E40" s="9"/>
      <c r="F40" s="9"/>
      <c r="G40" s="6"/>
      <c r="H40" s="6"/>
      <c r="I40" s="6"/>
      <c r="J40" s="6"/>
      <c r="K40" s="6">
        <f t="shared" si="0"/>
        <v>0</v>
      </c>
      <c r="L40" s="7"/>
    </row>
    <row r="41" spans="1:12" ht="36" customHeight="1" x14ac:dyDescent="0.15">
      <c r="A41" s="5">
        <v>30</v>
      </c>
      <c r="B41" s="8"/>
      <c r="C41" s="6"/>
      <c r="D41" s="6"/>
      <c r="E41" s="9"/>
      <c r="F41" s="9"/>
      <c r="G41" s="6"/>
      <c r="H41" s="6"/>
      <c r="I41" s="6"/>
      <c r="J41" s="6"/>
      <c r="K41" s="6">
        <f t="shared" si="0"/>
        <v>0</v>
      </c>
      <c r="L41" s="7"/>
    </row>
    <row r="42" spans="1:12" ht="36" customHeight="1" x14ac:dyDescent="0.15">
      <c r="A42" s="5">
        <v>31</v>
      </c>
      <c r="B42" s="8"/>
      <c r="C42" s="6"/>
      <c r="D42" s="6"/>
      <c r="E42" s="9"/>
      <c r="F42" s="9"/>
      <c r="G42" s="6"/>
      <c r="H42" s="6"/>
      <c r="I42" s="6"/>
      <c r="J42" s="6"/>
      <c r="K42" s="6">
        <f t="shared" si="0"/>
        <v>0</v>
      </c>
      <c r="L42" s="7"/>
    </row>
    <row r="43" spans="1:12" ht="36" customHeight="1" thickBot="1" x14ac:dyDescent="0.2">
      <c r="A43" s="5">
        <v>32</v>
      </c>
      <c r="B43" s="10"/>
      <c r="C43" s="11"/>
      <c r="D43" s="11"/>
      <c r="E43" s="12"/>
      <c r="F43" s="12"/>
      <c r="G43" s="11"/>
      <c r="H43" s="11"/>
      <c r="I43" s="11"/>
      <c r="J43" s="11"/>
      <c r="K43" s="6">
        <f t="shared" si="0"/>
        <v>0</v>
      </c>
      <c r="L43" s="13"/>
    </row>
    <row r="44" spans="1:12" ht="36" customHeight="1" x14ac:dyDescent="0.1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phoneticPr fontId="24" type="noConversion"/>
  <conditionalFormatting sqref="B12:B43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42"/>
  <sheetViews>
    <sheetView topLeftCell="A25" workbookViewId="0">
      <selection activeCell="B43" sqref="B43"/>
    </sheetView>
  </sheetViews>
  <sheetFormatPr defaultRowHeight="14.25" x14ac:dyDescent="0.15"/>
  <cols>
    <col min="1" max="1" width="9" style="21"/>
    <col min="2" max="2" width="30" bestFit="1" customWidth="1"/>
  </cols>
  <sheetData>
    <row r="1" spans="1:2" x14ac:dyDescent="0.15">
      <c r="A1" s="21">
        <v>7152</v>
      </c>
      <c r="B1" t="s">
        <v>20</v>
      </c>
    </row>
    <row r="2" spans="1:2" x14ac:dyDescent="0.15">
      <c r="A2" s="21">
        <v>7164</v>
      </c>
      <c r="B2" t="s">
        <v>21</v>
      </c>
    </row>
    <row r="3" spans="1:2" x14ac:dyDescent="0.15">
      <c r="A3" s="21">
        <v>7169</v>
      </c>
      <c r="B3" t="s">
        <v>22</v>
      </c>
    </row>
    <row r="4" spans="1:2" x14ac:dyDescent="0.15">
      <c r="A4" s="21">
        <v>7167</v>
      </c>
      <c r="B4" t="s">
        <v>23</v>
      </c>
    </row>
    <row r="5" spans="1:2" x14ac:dyDescent="0.15">
      <c r="A5" s="21">
        <v>7160</v>
      </c>
      <c r="B5" t="s">
        <v>24</v>
      </c>
    </row>
    <row r="6" spans="1:2" x14ac:dyDescent="0.15">
      <c r="A6" s="21">
        <v>7130</v>
      </c>
      <c r="B6" t="s">
        <v>25</v>
      </c>
    </row>
    <row r="7" spans="1:2" x14ac:dyDescent="0.15">
      <c r="A7" s="21">
        <v>7111</v>
      </c>
      <c r="B7" t="s">
        <v>26</v>
      </c>
    </row>
    <row r="8" spans="1:2" x14ac:dyDescent="0.15">
      <c r="A8" s="21">
        <v>7168</v>
      </c>
      <c r="B8" t="s">
        <v>27</v>
      </c>
    </row>
    <row r="9" spans="1:2" x14ac:dyDescent="0.15">
      <c r="A9" s="21">
        <v>7163</v>
      </c>
      <c r="B9" t="s">
        <v>28</v>
      </c>
    </row>
    <row r="10" spans="1:2" x14ac:dyDescent="0.15">
      <c r="A10" s="21">
        <v>7149</v>
      </c>
      <c r="B10" t="s">
        <v>29</v>
      </c>
    </row>
    <row r="11" spans="1:2" x14ac:dyDescent="0.15">
      <c r="A11" s="21">
        <v>7115</v>
      </c>
      <c r="B11" t="s">
        <v>30</v>
      </c>
    </row>
    <row r="12" spans="1:2" x14ac:dyDescent="0.15">
      <c r="A12" s="21">
        <v>7132</v>
      </c>
      <c r="B12" t="s">
        <v>31</v>
      </c>
    </row>
    <row r="13" spans="1:2" x14ac:dyDescent="0.15">
      <c r="A13" s="21">
        <v>7143</v>
      </c>
      <c r="B13" t="s">
        <v>32</v>
      </c>
    </row>
    <row r="14" spans="1:2" x14ac:dyDescent="0.15">
      <c r="A14" s="21">
        <v>7118</v>
      </c>
      <c r="B14" t="s">
        <v>33</v>
      </c>
    </row>
    <row r="15" spans="1:2" x14ac:dyDescent="0.15">
      <c r="A15" s="21">
        <v>7120</v>
      </c>
      <c r="B15" t="s">
        <v>34</v>
      </c>
    </row>
    <row r="16" spans="1:2" x14ac:dyDescent="0.15">
      <c r="A16" s="21">
        <v>7148</v>
      </c>
      <c r="B16" t="s">
        <v>35</v>
      </c>
    </row>
    <row r="17" spans="1:2" x14ac:dyDescent="0.15">
      <c r="A17" s="21">
        <v>7162</v>
      </c>
      <c r="B17" t="s">
        <v>36</v>
      </c>
    </row>
    <row r="18" spans="1:2" x14ac:dyDescent="0.15">
      <c r="A18" s="21">
        <v>7165</v>
      </c>
      <c r="B18" t="s">
        <v>37</v>
      </c>
    </row>
    <row r="19" spans="1:2" x14ac:dyDescent="0.15">
      <c r="A19" s="21">
        <v>7161</v>
      </c>
      <c r="B19" t="s">
        <v>38</v>
      </c>
    </row>
    <row r="20" spans="1:2" x14ac:dyDescent="0.15">
      <c r="A20" s="21">
        <v>7128</v>
      </c>
      <c r="B20" t="s">
        <v>39</v>
      </c>
    </row>
    <row r="21" spans="1:2" x14ac:dyDescent="0.15">
      <c r="A21" s="21">
        <v>7133</v>
      </c>
      <c r="B21" t="s">
        <v>40</v>
      </c>
    </row>
    <row r="22" spans="1:2" x14ac:dyDescent="0.15">
      <c r="A22" s="21">
        <v>7138</v>
      </c>
      <c r="B22" t="s">
        <v>41</v>
      </c>
    </row>
    <row r="23" spans="1:2" x14ac:dyDescent="0.15">
      <c r="A23" s="21">
        <v>7158</v>
      </c>
      <c r="B23" t="s">
        <v>42</v>
      </c>
    </row>
    <row r="24" spans="1:2" x14ac:dyDescent="0.15">
      <c r="A24" s="21">
        <v>7156</v>
      </c>
      <c r="B24" t="s">
        <v>43</v>
      </c>
    </row>
    <row r="25" spans="1:2" x14ac:dyDescent="0.15">
      <c r="A25" s="21">
        <v>7150</v>
      </c>
      <c r="B25" t="s">
        <v>44</v>
      </c>
    </row>
    <row r="26" spans="1:2" x14ac:dyDescent="0.15">
      <c r="A26" s="21">
        <v>7136</v>
      </c>
      <c r="B26" t="s">
        <v>45</v>
      </c>
    </row>
    <row r="27" spans="1:2" x14ac:dyDescent="0.15">
      <c r="A27" s="21">
        <v>7121</v>
      </c>
      <c r="B27" t="s">
        <v>46</v>
      </c>
    </row>
    <row r="28" spans="1:2" x14ac:dyDescent="0.15">
      <c r="A28" s="21">
        <v>7221</v>
      </c>
      <c r="B28" t="s">
        <v>47</v>
      </c>
    </row>
    <row r="29" spans="1:2" x14ac:dyDescent="0.15">
      <c r="A29" s="21">
        <v>7226</v>
      </c>
      <c r="B29" t="s">
        <v>48</v>
      </c>
    </row>
    <row r="30" spans="1:2" x14ac:dyDescent="0.15">
      <c r="A30" s="21">
        <v>7215</v>
      </c>
      <c r="B30" t="s">
        <v>49</v>
      </c>
    </row>
    <row r="31" spans="1:2" x14ac:dyDescent="0.15">
      <c r="A31" s="21">
        <v>7211</v>
      </c>
      <c r="B31" t="s">
        <v>50</v>
      </c>
    </row>
    <row r="32" spans="1:2" x14ac:dyDescent="0.15">
      <c r="A32" s="21">
        <v>7224</v>
      </c>
      <c r="B32" t="s">
        <v>51</v>
      </c>
    </row>
    <row r="33" spans="1:2" x14ac:dyDescent="0.15">
      <c r="A33" s="21">
        <v>7227</v>
      </c>
      <c r="B33" t="s">
        <v>52</v>
      </c>
    </row>
    <row r="34" spans="1:2" x14ac:dyDescent="0.15">
      <c r="A34" s="21">
        <v>7292</v>
      </c>
      <c r="B34" t="s">
        <v>53</v>
      </c>
    </row>
    <row r="35" spans="1:2" x14ac:dyDescent="0.15">
      <c r="A35" s="21" t="s">
        <v>13</v>
      </c>
    </row>
    <row r="36" spans="1:2" x14ac:dyDescent="0.15">
      <c r="A36" s="21" t="s">
        <v>55</v>
      </c>
      <c r="B36" t="s">
        <v>56</v>
      </c>
    </row>
    <row r="37" spans="1:2" x14ac:dyDescent="0.15">
      <c r="A37" s="21" t="s">
        <v>57</v>
      </c>
      <c r="B37" t="s">
        <v>30</v>
      </c>
    </row>
    <row r="38" spans="1:2" x14ac:dyDescent="0.15">
      <c r="A38" s="21">
        <v>1019</v>
      </c>
      <c r="B38" t="s">
        <v>59</v>
      </c>
    </row>
    <row r="39" spans="1:2" x14ac:dyDescent="0.15">
      <c r="A39" s="21" t="s">
        <v>59</v>
      </c>
      <c r="B39" t="s">
        <v>59</v>
      </c>
    </row>
    <row r="40" spans="1:2" x14ac:dyDescent="0.15">
      <c r="A40" s="1">
        <v>1005</v>
      </c>
      <c r="B40" s="2" t="s">
        <v>74</v>
      </c>
    </row>
    <row r="41" spans="1:2" x14ac:dyDescent="0.15">
      <c r="A41" s="1">
        <v>1013</v>
      </c>
      <c r="B41" s="2" t="s">
        <v>75</v>
      </c>
    </row>
    <row r="42" spans="1:2" x14ac:dyDescent="0.15">
      <c r="A42" s="1">
        <v>1006</v>
      </c>
      <c r="B42" s="2" t="s">
        <v>76</v>
      </c>
    </row>
  </sheetData>
  <protectedRanges>
    <protectedRange sqref="A36:A39 A43:A1048576" name="範圍1"/>
    <protectedRange sqref="A40:A41" name="範圍1_1"/>
    <protectedRange sqref="A42" name="範圍1_2"/>
  </protectedRanges>
  <phoneticPr fontId="24" type="noConversion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2:M9"/>
  <sheetViews>
    <sheetView zoomScale="85" zoomScaleNormal="85" workbookViewId="0">
      <selection activeCell="E6" sqref="E6:M6"/>
    </sheetView>
  </sheetViews>
  <sheetFormatPr defaultRowHeight="14.25" x14ac:dyDescent="0.15"/>
  <cols>
    <col min="1" max="1" width="15.125" customWidth="1"/>
    <col min="2" max="2" width="10.625" customWidth="1"/>
    <col min="10" max="10" width="12.375" bestFit="1" customWidth="1"/>
  </cols>
  <sheetData>
    <row r="2" spans="1:13" ht="62.25" thickBot="1" x14ac:dyDescent="0.2">
      <c r="A2" s="159" t="s">
        <v>62</v>
      </c>
      <c r="B2" s="159"/>
      <c r="C2" s="160" t="s">
        <v>63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ht="69" thickTop="1" x14ac:dyDescent="0.15">
      <c r="A3" s="94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</row>
    <row r="4" spans="1:13" ht="69" thickBot="1" x14ac:dyDescent="0.2">
      <c r="A4" s="96" t="s">
        <v>64</v>
      </c>
      <c r="B4" s="161" t="s">
        <v>73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</row>
    <row r="5" spans="1:13" ht="63" thickTop="1" thickBot="1" x14ac:dyDescent="0.2">
      <c r="A5" s="97" t="s">
        <v>65</v>
      </c>
      <c r="B5" s="98"/>
      <c r="C5" s="98"/>
      <c r="D5" s="98"/>
      <c r="E5" s="102"/>
      <c r="F5" s="158">
        <v>10</v>
      </c>
      <c r="G5" s="158"/>
      <c r="H5" s="158" t="s">
        <v>78</v>
      </c>
      <c r="I5" s="158"/>
      <c r="J5" s="158">
        <v>10</v>
      </c>
      <c r="K5" s="158"/>
      <c r="L5" s="102"/>
      <c r="M5" s="102"/>
    </row>
    <row r="6" spans="1:13" ht="63" thickTop="1" thickBot="1" x14ac:dyDescent="0.2">
      <c r="A6" s="97" t="s">
        <v>66</v>
      </c>
      <c r="B6" s="98"/>
      <c r="C6" s="98"/>
      <c r="D6" s="98"/>
      <c r="E6" s="158" t="s">
        <v>89</v>
      </c>
      <c r="F6" s="158"/>
      <c r="G6" s="158"/>
      <c r="H6" s="158"/>
      <c r="I6" s="158"/>
      <c r="J6" s="158"/>
      <c r="K6" s="158"/>
      <c r="L6" s="158"/>
      <c r="M6" s="158"/>
    </row>
    <row r="7" spans="1:13" ht="63" thickTop="1" thickBot="1" x14ac:dyDescent="0.2">
      <c r="A7" s="97" t="s">
        <v>67</v>
      </c>
      <c r="B7" s="98"/>
      <c r="C7" s="98"/>
      <c r="D7" s="98"/>
      <c r="E7" s="162">
        <f ca="1">TODAY()</f>
        <v>46120</v>
      </c>
      <c r="F7" s="158"/>
      <c r="G7" s="158"/>
      <c r="H7" s="158"/>
      <c r="I7" s="158"/>
      <c r="J7" s="158"/>
      <c r="K7" s="158"/>
      <c r="L7" s="158"/>
      <c r="M7" s="158"/>
    </row>
    <row r="8" spans="1:13" ht="63" thickTop="1" thickBot="1" x14ac:dyDescent="0.2">
      <c r="A8" s="97" t="s">
        <v>68</v>
      </c>
      <c r="B8" s="98"/>
      <c r="C8" s="98"/>
      <c r="D8" s="98"/>
      <c r="E8" s="158" t="s">
        <v>91</v>
      </c>
      <c r="F8" s="158"/>
      <c r="G8" s="158"/>
      <c r="H8" s="158"/>
      <c r="I8" s="158"/>
      <c r="J8" s="158"/>
      <c r="K8" s="158"/>
      <c r="L8" s="158"/>
      <c r="M8" s="158"/>
    </row>
    <row r="9" spans="1:13" ht="15" thickTop="1" x14ac:dyDescent="0.15"/>
  </sheetData>
  <mergeCells count="9">
    <mergeCell ref="E8:M8"/>
    <mergeCell ref="A2:B2"/>
    <mergeCell ref="C2:M2"/>
    <mergeCell ref="B4:M4"/>
    <mergeCell ref="E6:M6"/>
    <mergeCell ref="E7:M7"/>
    <mergeCell ref="H5:I5"/>
    <mergeCell ref="J5:K5"/>
    <mergeCell ref="F5:G5"/>
  </mergeCells>
  <phoneticPr fontId="2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7" workbookViewId="0">
      <selection activeCell="O8" sqref="O8"/>
    </sheetView>
  </sheetViews>
  <sheetFormatPr defaultRowHeight="14.25" x14ac:dyDescent="0.15"/>
  <cols>
    <col min="1" max="1" width="15.25" customWidth="1"/>
    <col min="2" max="2" width="16.875" customWidth="1"/>
  </cols>
  <sheetData>
    <row r="2" spans="1:13" ht="62.25" thickBot="1" x14ac:dyDescent="0.2">
      <c r="A2" s="159" t="s">
        <v>62</v>
      </c>
      <c r="B2" s="159"/>
      <c r="C2" s="160" t="s">
        <v>63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ht="42.75" customHeight="1" thickTop="1" x14ac:dyDescent="0.15">
      <c r="A3" s="94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</row>
    <row r="4" spans="1:13" ht="69" thickBot="1" x14ac:dyDescent="0.2">
      <c r="A4" s="96" t="s">
        <v>64</v>
      </c>
      <c r="B4" s="161" t="s">
        <v>59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</row>
    <row r="5" spans="1:13" ht="63" thickTop="1" thickBot="1" x14ac:dyDescent="0.2">
      <c r="A5" s="97" t="s">
        <v>65</v>
      </c>
      <c r="B5" s="98"/>
      <c r="C5" s="98"/>
      <c r="D5" s="98"/>
      <c r="E5" s="158" t="s">
        <v>69</v>
      </c>
      <c r="F5" s="158"/>
      <c r="G5" s="158"/>
      <c r="H5" s="158"/>
      <c r="I5" s="158"/>
      <c r="J5" s="158"/>
      <c r="K5" s="158"/>
      <c r="L5" s="158"/>
      <c r="M5" s="158"/>
    </row>
    <row r="6" spans="1:13" ht="63" thickTop="1" thickBot="1" x14ac:dyDescent="0.2">
      <c r="A6" s="97" t="s">
        <v>66</v>
      </c>
      <c r="B6" s="98"/>
      <c r="C6" s="98"/>
      <c r="D6" s="98"/>
      <c r="E6" s="158" t="s">
        <v>70</v>
      </c>
      <c r="F6" s="158"/>
      <c r="G6" s="158"/>
      <c r="H6" s="158"/>
      <c r="I6" s="158"/>
      <c r="J6" s="158"/>
      <c r="K6" s="158"/>
      <c r="L6" s="158"/>
      <c r="M6" s="158"/>
    </row>
    <row r="7" spans="1:13" ht="63" thickTop="1" thickBot="1" x14ac:dyDescent="0.2">
      <c r="A7" s="97" t="s">
        <v>67</v>
      </c>
      <c r="B7" s="98"/>
      <c r="C7" s="98"/>
      <c r="D7" s="98"/>
      <c r="E7" s="162">
        <v>46006</v>
      </c>
      <c r="F7" s="158"/>
      <c r="G7" s="158"/>
      <c r="H7" s="158"/>
      <c r="I7" s="158"/>
      <c r="J7" s="158"/>
      <c r="K7" s="158"/>
      <c r="L7" s="158"/>
      <c r="M7" s="158"/>
    </row>
    <row r="8" spans="1:13" ht="65.25" customHeight="1" thickTop="1" thickBot="1" x14ac:dyDescent="0.2">
      <c r="A8" s="164" t="s">
        <v>72</v>
      </c>
      <c r="B8" s="164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ht="65.25" customHeight="1" thickTop="1" thickBot="1" x14ac:dyDescent="0.2">
      <c r="A9" s="97" t="s">
        <v>68</v>
      </c>
      <c r="B9" s="98"/>
      <c r="C9" s="98"/>
      <c r="D9" s="98"/>
      <c r="E9" s="163" t="s">
        <v>71</v>
      </c>
      <c r="F9" s="163"/>
      <c r="G9" s="163"/>
      <c r="H9" s="163"/>
      <c r="I9" s="163"/>
      <c r="J9" s="163"/>
      <c r="K9" s="163"/>
      <c r="L9" s="163"/>
      <c r="M9" s="163"/>
    </row>
    <row r="10" spans="1:13" ht="15" thickTop="1" x14ac:dyDescent="0.1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honeticPr fontId="2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2026-04-01</vt:lpstr>
      <vt:lpstr>2026-04-03</vt:lpstr>
      <vt:lpstr>2026-04-08</vt:lpstr>
      <vt:lpstr>工作表4</vt:lpstr>
      <vt:lpstr>工作表1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WaylonChang</cp:lastModifiedBy>
  <cp:lastPrinted>2026-04-07T10:45:41Z</cp:lastPrinted>
  <dcterms:created xsi:type="dcterms:W3CDTF">2018-05-15T12:38:05Z</dcterms:created>
  <dcterms:modified xsi:type="dcterms:W3CDTF">2026-04-08T12:36:39Z</dcterms:modified>
</cp:coreProperties>
</file>