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RMV走貨表\2026 RMV走貨表格\"/>
    </mc:Choice>
  </mc:AlternateContent>
  <xr:revisionPtr revIDLastSave="0" documentId="13_ncr:1_{93D4BC4D-1ECD-4A86-8F2D-CE5ACC373F08}" xr6:coauthVersionLast="36" xr6:coauthVersionMax="36" xr10:uidLastSave="{00000000-0000-0000-0000-000000000000}"/>
  <bookViews>
    <workbookView xWindow="0" yWindow="0" windowWidth="21600" windowHeight="9480" firstSheet="1" activeTab="3" xr2:uid="{00000000-000D-0000-FFFF-FFFF00000000}"/>
  </bookViews>
  <sheets>
    <sheet name="2026-01-05" sheetId="16" r:id="rId1"/>
    <sheet name="2026-01-14" sheetId="17" r:id="rId2"/>
    <sheet name="20260119" sheetId="19" r:id="rId3"/>
    <sheet name="20260122" sheetId="24" r:id="rId4"/>
    <sheet name="工作表6" sheetId="20" r:id="rId5"/>
    <sheet name="工作表4" sheetId="23" r:id="rId6"/>
    <sheet name="工作表2" sheetId="22" r:id="rId7"/>
    <sheet name="工作表1" sheetId="21" r:id="rId8"/>
    <sheet name="工作表3" sheetId="18" r:id="rId9"/>
    <sheet name="範例" sheetId="6" r:id="rId10"/>
    <sheet name="門店清單" sheetId="4" r:id="rId11"/>
    <sheet name="走貨紙" sheetId="10" r:id="rId12"/>
    <sheet name="Sales Memo" sheetId="13" r:id="rId13"/>
  </sheets>
  <calcPr calcId="191029" iterate="1"/>
</workbook>
</file>

<file path=xl/calcChain.xml><?xml version="1.0" encoding="utf-8"?>
<calcChain xmlns="http://schemas.openxmlformats.org/spreadsheetml/2006/main">
  <c r="L36" i="24" l="1"/>
  <c r="C36" i="24"/>
  <c r="L35" i="24"/>
  <c r="C35" i="24"/>
  <c r="L34" i="24"/>
  <c r="C34" i="24"/>
  <c r="L33" i="24"/>
  <c r="C33" i="24"/>
  <c r="L32" i="24"/>
  <c r="C32" i="24"/>
  <c r="L31" i="24"/>
  <c r="C31" i="24"/>
  <c r="L30" i="24"/>
  <c r="C30" i="24"/>
  <c r="L29" i="24"/>
  <c r="C29" i="24"/>
  <c r="L28" i="24"/>
  <c r="C28" i="24"/>
  <c r="L27" i="24"/>
  <c r="C27" i="24"/>
  <c r="L26" i="24"/>
  <c r="C26" i="24"/>
  <c r="L25" i="24"/>
  <c r="C25" i="24"/>
  <c r="L24" i="24"/>
  <c r="C24" i="24"/>
  <c r="L23" i="24"/>
  <c r="C23" i="24"/>
  <c r="L22" i="24"/>
  <c r="C22" i="24"/>
  <c r="L21" i="24"/>
  <c r="C21" i="24"/>
  <c r="L20" i="24"/>
  <c r="C20" i="24"/>
  <c r="L19" i="24"/>
  <c r="C19" i="24"/>
  <c r="L18" i="24"/>
  <c r="C18" i="24"/>
  <c r="L17" i="24"/>
  <c r="C17" i="24"/>
  <c r="L16" i="24"/>
  <c r="C16" i="24"/>
  <c r="L15" i="24"/>
  <c r="C15" i="24"/>
  <c r="L14" i="24"/>
  <c r="C14" i="24"/>
  <c r="L13" i="24"/>
  <c r="C13" i="24"/>
  <c r="L12" i="24"/>
  <c r="C12" i="24"/>
  <c r="K4" i="24"/>
  <c r="J4" i="24"/>
  <c r="I4" i="24"/>
  <c r="H4" i="24"/>
  <c r="L36" i="22" l="1"/>
  <c r="C36" i="22"/>
  <c r="L35" i="22"/>
  <c r="C35" i="22"/>
  <c r="L34" i="22"/>
  <c r="C34" i="22"/>
  <c r="L33" i="22"/>
  <c r="C33" i="22"/>
  <c r="L32" i="22"/>
  <c r="C32" i="22"/>
  <c r="L31" i="22"/>
  <c r="C31" i="22"/>
  <c r="L30" i="22"/>
  <c r="C30" i="22"/>
  <c r="L29" i="22"/>
  <c r="C29" i="22"/>
  <c r="L28" i="22"/>
  <c r="C28" i="22"/>
  <c r="L27" i="22"/>
  <c r="C27" i="22"/>
  <c r="L26" i="22"/>
  <c r="C26" i="22"/>
  <c r="L25" i="22"/>
  <c r="C25" i="22"/>
  <c r="L24" i="22"/>
  <c r="C24" i="22"/>
  <c r="L23" i="22"/>
  <c r="C23" i="22"/>
  <c r="L22" i="22"/>
  <c r="C22" i="22"/>
  <c r="L21" i="22"/>
  <c r="C21" i="22"/>
  <c r="L20" i="22"/>
  <c r="C20" i="22"/>
  <c r="L19" i="22"/>
  <c r="C19" i="22"/>
  <c r="L18" i="22"/>
  <c r="C18" i="22"/>
  <c r="L17" i="22"/>
  <c r="C17" i="22"/>
  <c r="L16" i="22"/>
  <c r="C16" i="22"/>
  <c r="L15" i="22"/>
  <c r="C15" i="22"/>
  <c r="L14" i="22"/>
  <c r="C14" i="22"/>
  <c r="L13" i="22"/>
  <c r="C13" i="22"/>
  <c r="L12" i="22"/>
  <c r="C12" i="22"/>
  <c r="K4" i="22"/>
  <c r="J4" i="22"/>
  <c r="I4" i="22"/>
  <c r="H4" i="22"/>
  <c r="L36" i="23"/>
  <c r="C36" i="23"/>
  <c r="L35" i="23"/>
  <c r="C35" i="23"/>
  <c r="L34" i="23"/>
  <c r="C34" i="23"/>
  <c r="L33" i="23"/>
  <c r="C33" i="23"/>
  <c r="L32" i="23"/>
  <c r="C32" i="23"/>
  <c r="L31" i="23"/>
  <c r="C31" i="23"/>
  <c r="L30" i="23"/>
  <c r="C30" i="23"/>
  <c r="L29" i="23"/>
  <c r="C29" i="23"/>
  <c r="L28" i="23"/>
  <c r="C28" i="23"/>
  <c r="L27" i="23"/>
  <c r="C27" i="23"/>
  <c r="L26" i="23"/>
  <c r="C26" i="23"/>
  <c r="L25" i="23"/>
  <c r="C25" i="23"/>
  <c r="L24" i="23"/>
  <c r="C24" i="23"/>
  <c r="L23" i="23"/>
  <c r="C23" i="23"/>
  <c r="L22" i="23"/>
  <c r="C22" i="23"/>
  <c r="L21" i="23"/>
  <c r="C21" i="23"/>
  <c r="L20" i="23"/>
  <c r="C20" i="23"/>
  <c r="L19" i="23"/>
  <c r="C19" i="23"/>
  <c r="L18" i="23"/>
  <c r="C18" i="23"/>
  <c r="L17" i="23"/>
  <c r="C17" i="23"/>
  <c r="L16" i="23"/>
  <c r="C16" i="23"/>
  <c r="L15" i="23"/>
  <c r="C15" i="23"/>
  <c r="L14" i="23"/>
  <c r="C14" i="23"/>
  <c r="L13" i="23"/>
  <c r="C13" i="23"/>
  <c r="L12" i="23"/>
  <c r="C12" i="23"/>
  <c r="K4" i="23"/>
  <c r="J4" i="23"/>
  <c r="I4" i="23"/>
  <c r="H4" i="23"/>
  <c r="L36" i="21"/>
  <c r="C36" i="21"/>
  <c r="L35" i="21"/>
  <c r="C35" i="21"/>
  <c r="L34" i="21"/>
  <c r="C34" i="21"/>
  <c r="L33" i="21"/>
  <c r="C33" i="21"/>
  <c r="L32" i="21"/>
  <c r="C32" i="21"/>
  <c r="L31" i="21"/>
  <c r="C31" i="21"/>
  <c r="L30" i="21"/>
  <c r="C30" i="21"/>
  <c r="L29" i="21"/>
  <c r="C29" i="21"/>
  <c r="L28" i="21"/>
  <c r="C28" i="21"/>
  <c r="L27" i="21"/>
  <c r="C27" i="21"/>
  <c r="L26" i="21"/>
  <c r="C26" i="21"/>
  <c r="L25" i="21"/>
  <c r="C25" i="21"/>
  <c r="L24" i="21"/>
  <c r="C24" i="21"/>
  <c r="L23" i="21"/>
  <c r="C23" i="21"/>
  <c r="L22" i="21"/>
  <c r="C22" i="21"/>
  <c r="L21" i="21"/>
  <c r="C21" i="21"/>
  <c r="L20" i="21"/>
  <c r="C20" i="21"/>
  <c r="L19" i="21"/>
  <c r="C19" i="21"/>
  <c r="L18" i="21"/>
  <c r="C18" i="21"/>
  <c r="L17" i="21"/>
  <c r="C17" i="21"/>
  <c r="L16" i="21"/>
  <c r="C16" i="21"/>
  <c r="L15" i="21"/>
  <c r="C15" i="21"/>
  <c r="L14" i="21"/>
  <c r="C14" i="21"/>
  <c r="L13" i="21"/>
  <c r="C13" i="21"/>
  <c r="L12" i="21"/>
  <c r="C12" i="21"/>
  <c r="K4" i="21"/>
  <c r="J4" i="21"/>
  <c r="I4" i="21"/>
  <c r="H4" i="21"/>
  <c r="C17" i="17" l="1"/>
  <c r="L36" i="20" l="1"/>
  <c r="C36" i="20"/>
  <c r="L35" i="20"/>
  <c r="C35" i="20"/>
  <c r="L34" i="20"/>
  <c r="C34" i="20"/>
  <c r="L33" i="20"/>
  <c r="C33" i="20"/>
  <c r="L32" i="20"/>
  <c r="C32" i="20"/>
  <c r="L31" i="20"/>
  <c r="C31" i="20"/>
  <c r="L30" i="20"/>
  <c r="C30" i="20"/>
  <c r="L29" i="20"/>
  <c r="C29" i="20"/>
  <c r="L28" i="20"/>
  <c r="C28" i="20"/>
  <c r="L27" i="20"/>
  <c r="C27" i="20"/>
  <c r="L26" i="20"/>
  <c r="C26" i="20"/>
  <c r="L25" i="20"/>
  <c r="C25" i="20"/>
  <c r="L24" i="20"/>
  <c r="C24" i="20"/>
  <c r="L23" i="20"/>
  <c r="C23" i="20"/>
  <c r="L22" i="20"/>
  <c r="C22" i="20"/>
  <c r="L21" i="20"/>
  <c r="C21" i="20"/>
  <c r="L20" i="20"/>
  <c r="C20" i="20"/>
  <c r="L19" i="20"/>
  <c r="C19" i="20"/>
  <c r="L18" i="20"/>
  <c r="C18" i="20"/>
  <c r="L17" i="20"/>
  <c r="C17" i="20"/>
  <c r="L16" i="20"/>
  <c r="C16" i="20"/>
  <c r="L15" i="20"/>
  <c r="C15" i="20"/>
  <c r="L14" i="20"/>
  <c r="C14" i="20"/>
  <c r="L13" i="20"/>
  <c r="C13" i="20"/>
  <c r="L12" i="20"/>
  <c r="C12" i="20"/>
  <c r="K4" i="20"/>
  <c r="J4" i="20"/>
  <c r="I4" i="20"/>
  <c r="H4" i="20"/>
  <c r="L36" i="19"/>
  <c r="C36" i="19"/>
  <c r="L35" i="19"/>
  <c r="C35" i="19"/>
  <c r="L34" i="19"/>
  <c r="C34" i="19"/>
  <c r="L33" i="19"/>
  <c r="C33" i="19"/>
  <c r="L32" i="19"/>
  <c r="C32" i="19"/>
  <c r="L31" i="19"/>
  <c r="C31" i="19"/>
  <c r="L30" i="19"/>
  <c r="C30" i="19"/>
  <c r="L29" i="19"/>
  <c r="C29" i="19"/>
  <c r="L28" i="19"/>
  <c r="C28" i="19"/>
  <c r="L27" i="19"/>
  <c r="C27" i="19"/>
  <c r="L26" i="19"/>
  <c r="C26" i="19"/>
  <c r="L25" i="19"/>
  <c r="C25" i="19"/>
  <c r="L24" i="19"/>
  <c r="C24" i="19"/>
  <c r="L23" i="19"/>
  <c r="C23" i="19"/>
  <c r="L22" i="19"/>
  <c r="C22" i="19"/>
  <c r="L21" i="19"/>
  <c r="C21" i="19"/>
  <c r="L20" i="19"/>
  <c r="C20" i="19"/>
  <c r="L19" i="19"/>
  <c r="C19" i="19"/>
  <c r="L18" i="19"/>
  <c r="C18" i="19"/>
  <c r="L17" i="19"/>
  <c r="C17" i="19"/>
  <c r="L16" i="19"/>
  <c r="C16" i="19"/>
  <c r="L15" i="19"/>
  <c r="C15" i="19"/>
  <c r="L14" i="19"/>
  <c r="C14" i="19"/>
  <c r="L13" i="19"/>
  <c r="C13" i="19"/>
  <c r="L12" i="19"/>
  <c r="C12" i="19"/>
  <c r="K4" i="19"/>
  <c r="J4" i="19"/>
  <c r="I4" i="19"/>
  <c r="H4" i="19"/>
  <c r="L36" i="18" l="1"/>
  <c r="C36" i="18"/>
  <c r="L35" i="18"/>
  <c r="C35" i="18"/>
  <c r="L34" i="18"/>
  <c r="C34" i="18"/>
  <c r="L33" i="18"/>
  <c r="C33" i="18"/>
  <c r="L32" i="18"/>
  <c r="C32" i="18"/>
  <c r="L31" i="18"/>
  <c r="C31" i="18"/>
  <c r="L30" i="18"/>
  <c r="C30" i="18"/>
  <c r="L29" i="18"/>
  <c r="C29" i="18"/>
  <c r="L28" i="18"/>
  <c r="C28" i="18"/>
  <c r="L27" i="18"/>
  <c r="C27" i="18"/>
  <c r="L26" i="18"/>
  <c r="C26" i="18"/>
  <c r="L25" i="18"/>
  <c r="C25" i="18"/>
  <c r="L24" i="18"/>
  <c r="C24" i="18"/>
  <c r="L23" i="18"/>
  <c r="C23" i="18"/>
  <c r="L22" i="18"/>
  <c r="C22" i="18"/>
  <c r="L21" i="18"/>
  <c r="C21" i="18"/>
  <c r="L20" i="18"/>
  <c r="C20" i="18"/>
  <c r="L19" i="18"/>
  <c r="C19" i="18"/>
  <c r="L18" i="18"/>
  <c r="C18" i="18"/>
  <c r="L17" i="18"/>
  <c r="C17" i="18"/>
  <c r="L16" i="18"/>
  <c r="C16" i="18"/>
  <c r="L15" i="18"/>
  <c r="C15" i="18"/>
  <c r="L14" i="18"/>
  <c r="C14" i="18"/>
  <c r="L13" i="18"/>
  <c r="C13" i="18"/>
  <c r="L12" i="18"/>
  <c r="C12" i="18"/>
  <c r="K4" i="18"/>
  <c r="J4" i="18"/>
  <c r="I4" i="18"/>
  <c r="H4" i="18"/>
  <c r="L36" i="17"/>
  <c r="C36" i="17"/>
  <c r="L35" i="17"/>
  <c r="C35" i="17"/>
  <c r="L34" i="17"/>
  <c r="C34" i="17"/>
  <c r="L33" i="17"/>
  <c r="C33" i="17"/>
  <c r="L32" i="17"/>
  <c r="C32" i="17"/>
  <c r="L31" i="17"/>
  <c r="C31" i="17"/>
  <c r="L30" i="17"/>
  <c r="C30" i="17"/>
  <c r="L29" i="17"/>
  <c r="C29" i="17"/>
  <c r="L28" i="17"/>
  <c r="C28" i="17"/>
  <c r="L27" i="17"/>
  <c r="C27" i="17"/>
  <c r="L26" i="17"/>
  <c r="C26" i="17"/>
  <c r="L25" i="17"/>
  <c r="C25" i="17"/>
  <c r="L24" i="17"/>
  <c r="C24" i="17"/>
  <c r="L23" i="17"/>
  <c r="C23" i="17"/>
  <c r="L22" i="17"/>
  <c r="C22" i="17"/>
  <c r="L21" i="17"/>
  <c r="C21" i="17"/>
  <c r="L20" i="17"/>
  <c r="C20" i="17"/>
  <c r="L19" i="17"/>
  <c r="C19" i="17"/>
  <c r="L18" i="17"/>
  <c r="C18" i="17"/>
  <c r="L17" i="17"/>
  <c r="L16" i="17"/>
  <c r="C16" i="17"/>
  <c r="L15" i="17"/>
  <c r="C15" i="17"/>
  <c r="L14" i="17"/>
  <c r="C14" i="17"/>
  <c r="L13" i="17"/>
  <c r="C13" i="17"/>
  <c r="L12" i="17"/>
  <c r="C12" i="17"/>
  <c r="K4" i="17"/>
  <c r="J4" i="17"/>
  <c r="I4" i="17"/>
  <c r="H4" i="17"/>
  <c r="L36" i="16" l="1"/>
  <c r="C36" i="16"/>
  <c r="L35" i="16"/>
  <c r="C35" i="16"/>
  <c r="L34" i="16"/>
  <c r="C34" i="16"/>
  <c r="L33" i="16"/>
  <c r="C33" i="16"/>
  <c r="L32" i="16"/>
  <c r="C32" i="16"/>
  <c r="L31" i="16"/>
  <c r="C31" i="16"/>
  <c r="L30" i="16"/>
  <c r="C30" i="16"/>
  <c r="L29" i="16"/>
  <c r="C29" i="16"/>
  <c r="L28" i="16"/>
  <c r="C28" i="16"/>
  <c r="L27" i="16"/>
  <c r="C27" i="16"/>
  <c r="L26" i="16"/>
  <c r="C26" i="16"/>
  <c r="L25" i="16"/>
  <c r="C25" i="16"/>
  <c r="L24" i="16"/>
  <c r="C24" i="16"/>
  <c r="L23" i="16"/>
  <c r="C23" i="16"/>
  <c r="L22" i="16"/>
  <c r="C22" i="16"/>
  <c r="L21" i="16"/>
  <c r="C21" i="16"/>
  <c r="L20" i="16"/>
  <c r="C20" i="16"/>
  <c r="L19" i="16"/>
  <c r="C19" i="16"/>
  <c r="L18" i="16"/>
  <c r="C18" i="16"/>
  <c r="L17" i="16"/>
  <c r="C17" i="16"/>
  <c r="L16" i="16"/>
  <c r="C16" i="16"/>
  <c r="L15" i="16"/>
  <c r="C15" i="16"/>
  <c r="L14" i="16"/>
  <c r="C14" i="16"/>
  <c r="L13" i="16"/>
  <c r="L12" i="16"/>
  <c r="C12" i="16"/>
  <c r="K4" i="16"/>
  <c r="J4" i="16"/>
  <c r="I4" i="16"/>
  <c r="H4" i="16"/>
  <c r="K43" i="6" l="1"/>
  <c r="K42" i="6"/>
  <c r="K41" i="6"/>
  <c r="K40" i="6"/>
  <c r="K39" i="6"/>
  <c r="K38" i="6"/>
  <c r="K37" i="6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J4" i="6"/>
  <c r="I4" i="6"/>
  <c r="H4" i="6"/>
  <c r="G4" i="6"/>
  <c r="C4" i="6"/>
</calcChain>
</file>

<file path=xl/sharedStrings.xml><?xml version="1.0" encoding="utf-8"?>
<sst xmlns="http://schemas.openxmlformats.org/spreadsheetml/2006/main" count="375" uniqueCount="105">
  <si>
    <t>數量</t>
  </si>
  <si>
    <t>箱</t>
  </si>
  <si>
    <t>扎</t>
  </si>
  <si>
    <t>袋</t>
  </si>
  <si>
    <t>數量</t>
    <phoneticPr fontId="1" type="noConversion"/>
  </si>
  <si>
    <t>總數</t>
    <phoneticPr fontId="1" type="noConversion"/>
  </si>
  <si>
    <t>項目</t>
    <phoneticPr fontId="1" type="noConversion"/>
  </si>
  <si>
    <t>店舖</t>
    <phoneticPr fontId="1" type="noConversion"/>
  </si>
  <si>
    <t>送往店舖</t>
    <phoneticPr fontId="1" type="noConversion"/>
  </si>
  <si>
    <t>貨倉</t>
    <phoneticPr fontId="1" type="noConversion"/>
  </si>
  <si>
    <t>送往地點</t>
    <phoneticPr fontId="1" type="noConversion"/>
  </si>
  <si>
    <t>Maersk運輸收貨日期</t>
  </si>
  <si>
    <t>件</t>
    <phoneticPr fontId="1" type="noConversion"/>
  </si>
  <si>
    <t>B1</t>
  </si>
  <si>
    <t>備註</t>
  </si>
  <si>
    <t>AHKWF1234567890，(OPS)車兜</t>
  </si>
  <si>
    <t>AHKAL25070718，車兜-OPS</t>
  </si>
  <si>
    <t>送往店舖</t>
  </si>
  <si>
    <t>縂數量</t>
  </si>
  <si>
    <t>包</t>
  </si>
  <si>
    <t>東薈城 - Outlet</t>
  </si>
  <si>
    <t>東薈城 - 鞋Outlet</t>
  </si>
  <si>
    <t>City Plaza</t>
  </si>
  <si>
    <t>CityWalk</t>
  </si>
  <si>
    <t>東港城</t>
  </si>
  <si>
    <t xml:space="preserve"> 又一城</t>
  </si>
  <si>
    <t>國際廣場</t>
  </si>
  <si>
    <t>Sogo KT</t>
  </si>
  <si>
    <t xml:space="preserve">Kai Tak Sports Park </t>
  </si>
  <si>
    <t>荷里活 Mega</t>
  </si>
  <si>
    <t>沙田新城市</t>
  </si>
  <si>
    <t>海港城</t>
  </si>
  <si>
    <t>栢麗大道</t>
  </si>
  <si>
    <t>PopCorn</t>
  </si>
  <si>
    <t>崇光</t>
  </si>
  <si>
    <t>上水新都</t>
  </si>
  <si>
    <t>時代廣場</t>
  </si>
  <si>
    <t>德福廣場</t>
  </si>
  <si>
    <t>圍方</t>
  </si>
  <si>
    <t xml:space="preserve"> V City</t>
  </si>
  <si>
    <t>形點 I</t>
  </si>
  <si>
    <t>apm</t>
  </si>
  <si>
    <t>東薈城 - Fusion Outlet</t>
  </si>
  <si>
    <t>LCX - Fusion</t>
  </si>
  <si>
    <t>海港城 - 童裝</t>
  </si>
  <si>
    <t>沙田新城市 - 童裝</t>
  </si>
  <si>
    <t>崇光 - 童裝</t>
  </si>
  <si>
    <t>威尼斯人 Mega</t>
  </si>
  <si>
    <t>倫敦人</t>
  </si>
  <si>
    <t>板樟堂</t>
  </si>
  <si>
    <t>威尼斯人</t>
  </si>
  <si>
    <t>新八佰伴 - 童裝</t>
  </si>
  <si>
    <t>澳門新八佰伴Core</t>
  </si>
  <si>
    <t>澳門上葡京新八佰伴童裝Popup</t>
  </si>
  <si>
    <t>店鋪名</t>
  </si>
  <si>
    <t>R3NU</t>
  </si>
  <si>
    <t>美丽华旗舰店</t>
  </si>
  <si>
    <t>R3ZV</t>
  </si>
  <si>
    <t>送對家店指定日期</t>
  </si>
  <si>
    <t>WHR</t>
  </si>
  <si>
    <t>同事簽名</t>
  </si>
  <si>
    <t xml:space="preserve">師傅簽名 </t>
  </si>
  <si>
    <t>FROM:</t>
  </si>
  <si>
    <t>7211(RMV)</t>
  </si>
  <si>
    <t>TO:</t>
  </si>
  <si>
    <t>NO.OF CTN  :</t>
  </si>
  <si>
    <t>T/O NO.       ：</t>
  </si>
  <si>
    <t>Date             ：</t>
  </si>
  <si>
    <t>Remarks      ：</t>
  </si>
  <si>
    <t>1 OF 1</t>
  </si>
  <si>
    <t>/</t>
  </si>
  <si>
    <t>記錄 e.g 25年9月,10月,11月</t>
  </si>
  <si>
    <t>RMV Sales Memo TO WHR,    FIN-1242 (Doc)</t>
  </si>
  <si>
    <t>7215(RMD)</t>
  </si>
  <si>
    <t>1  OF 1</t>
  </si>
  <si>
    <t>CONSO</t>
  </si>
  <si>
    <t>AHKAL26011534</t>
  </si>
  <si>
    <t>AHKAL26011082/3件道具</t>
  </si>
  <si>
    <t>AHKAL26011108/1322</t>
  </si>
  <si>
    <t>AHKAL26011525/1318/1529/1087/1527/1534/1526/1531</t>
  </si>
  <si>
    <t>AHKAL26011121/1519/1334</t>
  </si>
  <si>
    <t>AHKAL26012828</t>
  </si>
  <si>
    <t>AHKAL26012870</t>
  </si>
  <si>
    <t>AHKAL26012887</t>
  </si>
  <si>
    <t>AHKAL26012892</t>
  </si>
  <si>
    <t>AHKAL26013027</t>
  </si>
  <si>
    <t xml:space="preserve">	AHKAL26010865(内有單AHKAL26013046)</t>
  </si>
  <si>
    <t>2支中島 TO RMD</t>
  </si>
  <si>
    <t>AHKAL26013150</t>
  </si>
  <si>
    <t>AHKAL26013828,AHKAL26013829</t>
  </si>
  <si>
    <t>AHKWF2601004509（RMV 2026年1月份壞貨）</t>
  </si>
  <si>
    <t>AHKAL26014027</t>
  </si>
  <si>
    <t>AHKAL26014085</t>
  </si>
  <si>
    <t xml:space="preserve">	AHKAL26014044/	AHKAL26014098</t>
  </si>
  <si>
    <t>AHKAL26014927</t>
  </si>
  <si>
    <t>AHKWF2601004983</t>
  </si>
  <si>
    <t xml:space="preserve">	AHKAL26014339，AHKAL26014332，AHKAL26014763</t>
  </si>
  <si>
    <t>AHKAL26014761</t>
  </si>
  <si>
    <t>AHKAL26014933</t>
  </si>
  <si>
    <t>AHKAL26014935</t>
  </si>
  <si>
    <t>AHKAL26014952</t>
  </si>
  <si>
    <t>AHKAL26014949(内有AHKAL26014955)</t>
  </si>
  <si>
    <t xml:space="preserve">	AHKAL26015066</t>
  </si>
  <si>
    <t xml:space="preserve">	AHKAL26015061,AHKAL26015057</t>
  </si>
  <si>
    <t>AHKWF2601005092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</si>
</sst>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&quot;月&quot;d&quot;日&quot;"/>
  </numFmts>
  <fonts count="24" x14ac:knownFonts="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b/>
      <sz val="22"/>
      <color theme="1"/>
      <name val="新細明體"/>
      <family val="1"/>
      <charset val="136"/>
      <scheme val="minor"/>
    </font>
    <font>
      <sz val="22"/>
      <color theme="1"/>
      <name val="新細明體"/>
      <family val="1"/>
      <charset val="136"/>
      <scheme val="minor"/>
    </font>
    <font>
      <b/>
      <sz val="16"/>
      <color theme="1"/>
      <name val="新細明體"/>
      <family val="1"/>
      <charset val="136"/>
      <scheme val="minor"/>
    </font>
    <font>
      <b/>
      <sz val="18"/>
      <color theme="1"/>
      <name val="新細明體"/>
      <family val="1"/>
      <charset val="136"/>
      <scheme val="minor"/>
    </font>
    <font>
      <sz val="16"/>
      <color theme="1"/>
      <name val="新細明體"/>
      <family val="2"/>
      <scheme val="minor"/>
    </font>
    <font>
      <b/>
      <sz val="16"/>
      <color theme="1"/>
      <name val="新細明體"/>
      <family val="2"/>
      <scheme val="minor"/>
    </font>
    <font>
      <b/>
      <sz val="20"/>
      <color theme="1"/>
      <name val="新細明體"/>
      <family val="2"/>
      <scheme val="minor"/>
    </font>
    <font>
      <b/>
      <sz val="12"/>
      <color theme="1"/>
      <name val="新細明體"/>
      <family val="2"/>
      <scheme val="minor"/>
    </font>
    <font>
      <b/>
      <sz val="20"/>
      <color theme="1"/>
      <name val="新細明體"/>
      <family val="1"/>
      <charset val="136"/>
      <scheme val="minor"/>
    </font>
    <font>
      <b/>
      <sz val="26"/>
      <color theme="1"/>
      <name val="新細明體"/>
      <family val="2"/>
      <scheme val="minor"/>
    </font>
    <font>
      <sz val="36"/>
      <color theme="1"/>
      <name val="新細明體"/>
      <family val="2"/>
      <scheme val="minor"/>
    </font>
    <font>
      <b/>
      <sz val="36"/>
      <color theme="1"/>
      <name val="新細明體"/>
      <family val="2"/>
      <scheme val="minor"/>
    </font>
    <font>
      <b/>
      <sz val="30"/>
      <color theme="1"/>
      <name val="新細明體"/>
      <family val="2"/>
      <scheme val="minor"/>
    </font>
    <font>
      <b/>
      <sz val="22"/>
      <color theme="1"/>
      <name val="新細明體"/>
      <family val="2"/>
      <scheme val="minor"/>
    </font>
    <font>
      <sz val="36"/>
      <color theme="1"/>
      <name val="Calibri"/>
      <family val="2"/>
    </font>
    <font>
      <sz val="28"/>
      <color theme="1"/>
      <name val="Calibri"/>
      <family val="2"/>
    </font>
    <font>
      <b/>
      <sz val="48"/>
      <name val="Microsoft YaHei UI"/>
      <family val="2"/>
      <charset val="134"/>
    </font>
    <font>
      <b/>
      <sz val="48"/>
      <name val="Microsoft JhengHei UI"/>
      <family val="2"/>
      <charset val="134"/>
    </font>
    <font>
      <b/>
      <sz val="39"/>
      <name val="Microsoft YaHei UI"/>
      <family val="2"/>
      <charset val="134"/>
    </font>
    <font>
      <b/>
      <sz val="39"/>
      <name val="Microsoft JhengHei UI"/>
      <family val="2"/>
      <charset val="134"/>
    </font>
    <font>
      <b/>
      <sz val="36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88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center" vertical="center"/>
    </xf>
    <xf numFmtId="0" fontId="8" fillId="5" borderId="17" xfId="0" applyFont="1" applyFill="1" applyBorder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4" fillId="0" borderId="0" xfId="0" applyFont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0" fontId="4" fillId="5" borderId="21" xfId="0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6" borderId="19" xfId="0" applyFont="1" applyFill="1" applyBorder="1" applyAlignment="1">
      <alignment horizontal="center" vertical="center"/>
    </xf>
    <xf numFmtId="164" fontId="4" fillId="6" borderId="23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3" fillId="5" borderId="20" xfId="0" applyFont="1" applyFill="1" applyBorder="1" applyAlignment="1">
      <alignment horizontal="center" vertical="center"/>
    </xf>
    <xf numFmtId="0" fontId="13" fillId="5" borderId="21" xfId="0" applyFont="1" applyFill="1" applyBorder="1" applyAlignment="1">
      <alignment horizontal="center" vertical="center"/>
    </xf>
    <xf numFmtId="0" fontId="13" fillId="5" borderId="22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164" fontId="13" fillId="6" borderId="2" xfId="0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4" fillId="5" borderId="28" xfId="0" applyFont="1" applyFill="1" applyBorder="1" applyAlignment="1">
      <alignment vertical="center"/>
    </xf>
    <xf numFmtId="0" fontId="13" fillId="2" borderId="0" xfId="0" applyFont="1" applyFill="1" applyAlignment="1">
      <alignment horizontal="center" vertical="center"/>
    </xf>
    <xf numFmtId="0" fontId="14" fillId="7" borderId="14" xfId="0" applyFont="1" applyFill="1" applyBorder="1" applyAlignment="1">
      <alignment horizontal="center" vertical="center"/>
    </xf>
    <xf numFmtId="0" fontId="14" fillId="7" borderId="15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4" fillId="7" borderId="9" xfId="0" applyFont="1" applyFill="1" applyBorder="1" applyAlignment="1">
      <alignment horizontal="center" vertical="center"/>
    </xf>
    <xf numFmtId="0" fontId="14" fillId="7" borderId="4" xfId="0" applyFont="1" applyFill="1" applyBorder="1" applyAlignment="1">
      <alignment horizontal="center" vertical="center"/>
    </xf>
    <xf numFmtId="0" fontId="14" fillId="7" borderId="10" xfId="0" applyFont="1" applyFill="1" applyBorder="1" applyAlignment="1">
      <alignment horizontal="center" vertical="center"/>
    </xf>
    <xf numFmtId="0" fontId="14" fillId="7" borderId="10" xfId="0" applyFont="1" applyFill="1" applyBorder="1" applyAlignment="1" applyProtection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6" fillId="7" borderId="10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14" fillId="8" borderId="10" xfId="0" applyFont="1" applyFill="1" applyBorder="1" applyAlignment="1" applyProtection="1">
      <alignment horizontal="center" vertical="center"/>
    </xf>
    <xf numFmtId="0" fontId="14" fillId="7" borderId="31" xfId="0" applyFont="1" applyFill="1" applyBorder="1" applyAlignment="1">
      <alignment horizontal="center" vertical="center"/>
    </xf>
    <xf numFmtId="0" fontId="14" fillId="7" borderId="38" xfId="0" applyFont="1" applyFill="1" applyBorder="1" applyAlignment="1" applyProtection="1">
      <alignment horizontal="center" vertical="center"/>
    </xf>
    <xf numFmtId="0" fontId="14" fillId="7" borderId="3" xfId="0" applyFont="1" applyFill="1" applyBorder="1" applyAlignment="1">
      <alignment horizontal="center" vertical="center"/>
    </xf>
    <xf numFmtId="0" fontId="14" fillId="7" borderId="5" xfId="0" applyFont="1" applyFill="1" applyBorder="1" applyAlignment="1">
      <alignment horizontal="center" vertical="center"/>
    </xf>
    <xf numFmtId="0" fontId="14" fillId="7" borderId="6" xfId="0" applyFont="1" applyFill="1" applyBorder="1" applyAlignment="1">
      <alignment horizontal="center" vertical="center"/>
    </xf>
    <xf numFmtId="0" fontId="14" fillId="7" borderId="7" xfId="0" applyFont="1" applyFill="1" applyBorder="1" applyAlignment="1">
      <alignment horizontal="center" vertical="center"/>
    </xf>
    <xf numFmtId="0" fontId="14" fillId="7" borderId="8" xfId="0" applyFont="1" applyFill="1" applyBorder="1" applyAlignment="1">
      <alignment horizontal="center" vertical="center"/>
    </xf>
    <xf numFmtId="0" fontId="14" fillId="8" borderId="31" xfId="0" applyFont="1" applyFill="1" applyBorder="1" applyAlignment="1">
      <alignment horizontal="center" vertical="center"/>
    </xf>
    <xf numFmtId="0" fontId="14" fillId="8" borderId="9" xfId="0" applyFont="1" applyFill="1" applyBorder="1" applyAlignment="1" applyProtection="1">
      <alignment horizontal="center" vertical="center"/>
    </xf>
    <xf numFmtId="0" fontId="14" fillId="8" borderId="38" xfId="0" applyFont="1" applyFill="1" applyBorder="1" applyAlignment="1" applyProtection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14" fillId="8" borderId="6" xfId="0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/>
    </xf>
    <xf numFmtId="0" fontId="14" fillId="4" borderId="40" xfId="0" applyFont="1" applyFill="1" applyBorder="1" applyAlignment="1">
      <alignment horizontal="center" vertical="center"/>
    </xf>
    <xf numFmtId="0" fontId="14" fillId="4" borderId="41" xfId="0" applyFont="1" applyFill="1" applyBorder="1" applyAlignment="1">
      <alignment horizontal="center" vertical="center"/>
    </xf>
    <xf numFmtId="0" fontId="14" fillId="4" borderId="42" xfId="0" applyFont="1" applyFill="1" applyBorder="1" applyAlignment="1">
      <alignment horizontal="center" vertical="center"/>
    </xf>
    <xf numFmtId="0" fontId="14" fillId="8" borderId="13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3" fillId="7" borderId="5" xfId="0" applyFont="1" applyFill="1" applyBorder="1" applyAlignment="1">
      <alignment horizontal="center" vertical="center"/>
    </xf>
    <xf numFmtId="0" fontId="15" fillId="4" borderId="41" xfId="0" applyFont="1" applyFill="1" applyBorder="1" applyAlignment="1">
      <alignment horizontal="center" vertical="center" wrapText="1"/>
    </xf>
    <xf numFmtId="0" fontId="15" fillId="4" borderId="42" xfId="0" applyFont="1" applyFill="1" applyBorder="1" applyAlignment="1">
      <alignment horizontal="center" vertical="center" wrapText="1"/>
    </xf>
    <xf numFmtId="0" fontId="16" fillId="7" borderId="36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/>
    </xf>
    <xf numFmtId="0" fontId="16" fillId="7" borderId="6" xfId="0" applyFont="1" applyFill="1" applyBorder="1" applyAlignment="1">
      <alignment horizontal="center" vertical="center"/>
    </xf>
    <xf numFmtId="0" fontId="14" fillId="5" borderId="27" xfId="0" applyFont="1" applyFill="1" applyBorder="1" applyAlignment="1">
      <alignment vertical="center"/>
    </xf>
    <xf numFmtId="14" fontId="15" fillId="4" borderId="41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0" fillId="0" borderId="0" xfId="0">
      <alignment vertical="center"/>
    </xf>
    <xf numFmtId="0" fontId="19" fillId="0" borderId="19" xfId="0" applyFont="1" applyBorder="1">
      <alignment vertical="center"/>
    </xf>
    <xf numFmtId="0" fontId="20" fillId="0" borderId="19" xfId="0" applyFont="1" applyBorder="1">
      <alignment vertical="center"/>
    </xf>
    <xf numFmtId="0" fontId="19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14" fontId="13" fillId="6" borderId="2" xfId="0" applyNumberFormat="1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5" borderId="34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7" xfId="0" applyFont="1" applyFill="1" applyBorder="1" applyAlignment="1">
      <alignment horizontal="center" vertical="center" wrapText="1"/>
    </xf>
    <xf numFmtId="0" fontId="14" fillId="7" borderId="46" xfId="0" applyFont="1" applyFill="1" applyBorder="1" applyAlignment="1">
      <alignment horizontal="center" vertical="center"/>
    </xf>
    <xf numFmtId="0" fontId="14" fillId="7" borderId="23" xfId="0" applyFont="1" applyFill="1" applyBorder="1" applyAlignment="1">
      <alignment horizontal="center" vertical="center"/>
    </xf>
    <xf numFmtId="0" fontId="14" fillId="7" borderId="39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/>
    </xf>
    <xf numFmtId="0" fontId="13" fillId="5" borderId="18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5" borderId="25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5" borderId="26" xfId="0" applyFont="1" applyFill="1" applyBorder="1" applyAlignment="1">
      <alignment horizontal="center" vertical="center"/>
    </xf>
    <xf numFmtId="0" fontId="14" fillId="5" borderId="27" xfId="0" applyFont="1" applyFill="1" applyBorder="1" applyAlignment="1">
      <alignment horizontal="center" vertical="center"/>
    </xf>
    <xf numFmtId="0" fontId="14" fillId="5" borderId="28" xfId="0" applyFont="1" applyFill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4" fillId="7" borderId="44" xfId="0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center" vertical="center"/>
    </xf>
    <xf numFmtId="0" fontId="14" fillId="8" borderId="43" xfId="0" applyFont="1" applyFill="1" applyBorder="1" applyAlignment="1">
      <alignment horizontal="center" vertical="center"/>
    </xf>
    <xf numFmtId="0" fontId="14" fillId="8" borderId="44" xfId="0" applyFont="1" applyFill="1" applyBorder="1" applyAlignment="1">
      <alignment horizontal="center" vertical="center"/>
    </xf>
    <xf numFmtId="0" fontId="14" fillId="8" borderId="45" xfId="0" applyFont="1" applyFill="1" applyBorder="1" applyAlignment="1">
      <alignment horizontal="center" vertical="center"/>
    </xf>
    <xf numFmtId="0" fontId="14" fillId="5" borderId="34" xfId="0" applyFont="1" applyFill="1" applyBorder="1" applyAlignment="1">
      <alignment horizontal="center" vertical="center"/>
    </xf>
    <xf numFmtId="0" fontId="14" fillId="5" borderId="35" xfId="0" applyFont="1" applyFill="1" applyBorder="1" applyAlignment="1">
      <alignment horizontal="center" vertical="center"/>
    </xf>
    <xf numFmtId="0" fontId="14" fillId="5" borderId="37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4" fillId="5" borderId="24" xfId="0" applyFont="1" applyFill="1" applyBorder="1" applyAlignment="1">
      <alignment horizontal="center" vertical="center"/>
    </xf>
    <xf numFmtId="0" fontId="4" fillId="5" borderId="25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0" fontId="2" fillId="5" borderId="27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7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11" fillId="5" borderId="32" xfId="0" applyFont="1" applyFill="1" applyBorder="1" applyAlignment="1">
      <alignment horizontal="center" vertical="center"/>
    </xf>
    <xf numFmtId="0" fontId="11" fillId="5" borderId="33" xfId="0" applyFont="1" applyFill="1" applyBorder="1" applyAlignment="1">
      <alignment horizontal="center" vertical="center"/>
    </xf>
    <xf numFmtId="0" fontId="11" fillId="5" borderId="29" xfId="0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5" fillId="5" borderId="35" xfId="0" applyFont="1" applyFill="1" applyBorder="1" applyAlignment="1">
      <alignment horizontal="center" vertical="center"/>
    </xf>
    <xf numFmtId="0" fontId="5" fillId="5" borderId="37" xfId="0" applyFont="1" applyFill="1" applyBorder="1" applyAlignment="1">
      <alignment horizontal="center" vertical="center"/>
    </xf>
    <xf numFmtId="0" fontId="11" fillId="5" borderId="30" xfId="0" applyFont="1" applyFill="1" applyBorder="1" applyAlignment="1">
      <alignment horizontal="center" vertical="center"/>
    </xf>
    <xf numFmtId="0" fontId="11" fillId="5" borderId="31" xfId="0" applyFont="1" applyFill="1" applyBorder="1" applyAlignment="1">
      <alignment horizontal="center" vertical="center"/>
    </xf>
    <xf numFmtId="0" fontId="10" fillId="7" borderId="26" xfId="0" applyFont="1" applyFill="1" applyBorder="1" applyAlignment="1">
      <alignment horizontal="center" vertical="center"/>
    </xf>
    <xf numFmtId="0" fontId="10" fillId="7" borderId="27" xfId="0" applyFont="1" applyFill="1" applyBorder="1" applyAlignment="1">
      <alignment horizontal="center" vertical="center"/>
    </xf>
    <xf numFmtId="0" fontId="10" fillId="7" borderId="28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  <xf numFmtId="14" fontId="20" fillId="0" borderId="50" xfId="0" applyNumberFormat="1" applyFont="1" applyBorder="1" applyAlignment="1">
      <alignment horizontal="center" vertical="center"/>
    </xf>
    <xf numFmtId="0" fontId="23" fillId="0" borderId="50" xfId="0" applyFont="1" applyBorder="1" applyAlignment="1">
      <alignment horizontal="center" vertical="center"/>
    </xf>
    <xf numFmtId="14" fontId="23" fillId="0" borderId="0" xfId="0" applyNumberFormat="1" applyFont="1" applyBorder="1" applyAlignment="1">
      <alignment horizontal="center" vertical="center"/>
    </xf>
  </cellXfs>
  <cellStyles count="1">
    <cellStyle name="一般" xfId="0" builtinId="0"/>
  </cellStyles>
  <dxfs count="19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</xdr:colOff>
      <xdr:row>1</xdr:row>
      <xdr:rowOff>68035</xdr:rowOff>
    </xdr:from>
    <xdr:to>
      <xdr:col>3</xdr:col>
      <xdr:colOff>1006929</xdr:colOff>
      <xdr:row>2</xdr:row>
      <xdr:rowOff>54428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id="{CE7FF75E-BAA8-4991-A6A4-66EA0E10ED6A}"/>
            </a:ext>
          </a:extLst>
        </xdr:cNvPr>
        <xdr:cNvCxnSpPr>
          <a:stCxn id="4" idx="1"/>
        </xdr:cNvCxnSpPr>
      </xdr:nvCxnSpPr>
      <xdr:spPr>
        <a:xfrm flipH="1">
          <a:off x="3267076" y="439510"/>
          <a:ext cx="1006928" cy="357868"/>
        </a:xfrm>
        <a:prstGeom prst="line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1279071</xdr:colOff>
      <xdr:row>0</xdr:row>
      <xdr:rowOff>108856</xdr:rowOff>
    </xdr:from>
    <xdr:to>
      <xdr:col>6</xdr:col>
      <xdr:colOff>0</xdr:colOff>
      <xdr:row>2</xdr:row>
      <xdr:rowOff>68036</xdr:rowOff>
    </xdr:to>
    <xdr:grpSp>
      <xdr:nvGrpSpPr>
        <xdr:cNvPr id="3" name="群組 2">
          <a:extLst>
            <a:ext uri="{FF2B5EF4-FFF2-40B4-BE49-F238E27FC236}">
              <a16:creationId xmlns:a16="http://schemas.microsoft.com/office/drawing/2014/main" id="{5E0C7B85-A852-4FC9-8BC7-F9E1A127B40F}"/>
            </a:ext>
          </a:extLst>
        </xdr:cNvPr>
        <xdr:cNvGrpSpPr/>
      </xdr:nvGrpSpPr>
      <xdr:grpSpPr>
        <a:xfrm>
          <a:off x="3265714" y="108856"/>
          <a:ext cx="3891643" cy="748394"/>
          <a:chOff x="3265714" y="108856"/>
          <a:chExt cx="3891643" cy="693966"/>
        </a:xfrm>
      </xdr:grpSpPr>
      <xdr:sp macro="" textlink="">
        <xdr:nvSpPr>
          <xdr:cNvPr id="4" name="文字方塊 3">
            <a:extLst>
              <a:ext uri="{FF2B5EF4-FFF2-40B4-BE49-F238E27FC236}">
                <a16:creationId xmlns:a16="http://schemas.microsoft.com/office/drawing/2014/main" id="{E78C511A-550A-448F-B3E5-DFEE6C40221D}"/>
              </a:ext>
            </a:extLst>
          </xdr:cNvPr>
          <xdr:cNvSpPr txBox="1"/>
        </xdr:nvSpPr>
        <xdr:spPr>
          <a:xfrm>
            <a:off x="4286250" y="108856"/>
            <a:ext cx="2871107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5" name="直線單箭頭接點 4">
            <a:extLst>
              <a:ext uri="{FF2B5EF4-FFF2-40B4-BE49-F238E27FC236}">
                <a16:creationId xmlns:a16="http://schemas.microsoft.com/office/drawing/2014/main" id="{C4BA5ED0-639B-4858-A3C5-29CBF501AA68}"/>
              </a:ext>
            </a:extLst>
          </xdr:cNvPr>
          <xdr:cNvCxnSpPr>
            <a:endCxn id="4" idx="1"/>
          </xdr:cNvCxnSpPr>
        </xdr:nvCxnSpPr>
        <xdr:spPr>
          <a:xfrm flipV="1">
            <a:off x="3265714" y="435428"/>
            <a:ext cx="1020536" cy="367394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1009651</xdr:colOff>
      <xdr:row>2</xdr:row>
      <xdr:rowOff>302077</xdr:rowOff>
    </xdr:from>
    <xdr:to>
      <xdr:col>4</xdr:col>
      <xdr:colOff>802821</xdr:colOff>
      <xdr:row>4</xdr:row>
      <xdr:rowOff>111578</xdr:rowOff>
    </xdr:to>
    <xdr:sp macro="" textlink="">
      <xdr:nvSpPr>
        <xdr:cNvPr id="6" name="文字方塊 5">
          <a:extLst>
            <a:ext uri="{FF2B5EF4-FFF2-40B4-BE49-F238E27FC236}">
              <a16:creationId xmlns:a16="http://schemas.microsoft.com/office/drawing/2014/main" id="{4E3CA69C-9AEA-451A-9A32-6119AD1FE83B}"/>
            </a:ext>
          </a:extLst>
        </xdr:cNvPr>
        <xdr:cNvSpPr txBox="1"/>
      </xdr:nvSpPr>
      <xdr:spPr>
        <a:xfrm>
          <a:off x="4276726" y="1045027"/>
          <a:ext cx="1079045" cy="647701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日期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1281793</xdr:colOff>
      <xdr:row>3</xdr:row>
      <xdr:rowOff>206828</xdr:rowOff>
    </xdr:from>
    <xdr:to>
      <xdr:col>3</xdr:col>
      <xdr:colOff>1009651</xdr:colOff>
      <xdr:row>4</xdr:row>
      <xdr:rowOff>2722</xdr:rowOff>
    </xdr:to>
    <xdr:cxnSp macro="">
      <xdr:nvCxnSpPr>
        <xdr:cNvPr id="7" name="直線單箭頭接點 6">
          <a:extLst>
            <a:ext uri="{FF2B5EF4-FFF2-40B4-BE49-F238E27FC236}">
              <a16:creationId xmlns:a16="http://schemas.microsoft.com/office/drawing/2014/main" id="{AC38296F-8A55-4FBA-978F-990C1F20236A}"/>
            </a:ext>
          </a:extLst>
        </xdr:cNvPr>
        <xdr:cNvCxnSpPr>
          <a:endCxn id="6" idx="1"/>
        </xdr:cNvCxnSpPr>
      </xdr:nvCxnSpPr>
      <xdr:spPr>
        <a:xfrm flipV="1">
          <a:off x="3262993" y="1368878"/>
          <a:ext cx="1013733" cy="214994"/>
        </a:xfrm>
        <a:prstGeom prst="straightConnector1">
          <a:avLst/>
        </a:prstGeom>
        <a:ln w="571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4354286</xdr:colOff>
      <xdr:row>3</xdr:row>
      <xdr:rowOff>111578</xdr:rowOff>
    </xdr:from>
    <xdr:to>
      <xdr:col>16</xdr:col>
      <xdr:colOff>544285</xdr:colOff>
      <xdr:row>11</xdr:row>
      <xdr:rowOff>0</xdr:rowOff>
    </xdr:to>
    <xdr:grpSp>
      <xdr:nvGrpSpPr>
        <xdr:cNvPr id="8" name="群組 7">
          <a:extLst>
            <a:ext uri="{FF2B5EF4-FFF2-40B4-BE49-F238E27FC236}">
              <a16:creationId xmlns:a16="http://schemas.microsoft.com/office/drawing/2014/main" id="{66DA8993-280B-4427-863A-3F405290F81B}"/>
            </a:ext>
          </a:extLst>
        </xdr:cNvPr>
        <xdr:cNvGrpSpPr/>
      </xdr:nvGrpSpPr>
      <xdr:grpSpPr>
        <a:xfrm>
          <a:off x="17430750" y="1322614"/>
          <a:ext cx="7592785" cy="2514600"/>
          <a:chOff x="3317421" y="108856"/>
          <a:chExt cx="7592785" cy="2487386"/>
        </a:xfrm>
      </xdr:grpSpPr>
      <xdr:sp macro="" textlink="">
        <xdr:nvSpPr>
          <xdr:cNvPr id="9" name="文字方塊 8">
            <a:extLst>
              <a:ext uri="{FF2B5EF4-FFF2-40B4-BE49-F238E27FC236}">
                <a16:creationId xmlns:a16="http://schemas.microsoft.com/office/drawing/2014/main" id="{7EC5651D-DB5E-4EC7-A15E-878053877FE0}"/>
              </a:ext>
            </a:extLst>
          </xdr:cNvPr>
          <xdr:cNvSpPr txBox="1"/>
        </xdr:nvSpPr>
        <xdr:spPr>
          <a:xfrm>
            <a:off x="4286249" y="108856"/>
            <a:ext cx="6623957" cy="582387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TW" altLang="en-US" sz="2800">
                <a:solidFill>
                  <a:schemeClr val="bg1"/>
                </a:solidFill>
                <a:latin typeface="+mn-lt"/>
              </a:rPr>
              <a:t>單號需完整填寫</a:t>
            </a:r>
            <a:r>
              <a:rPr lang="en-US" altLang="zh-TW" sz="2800">
                <a:solidFill>
                  <a:schemeClr val="bg1"/>
                </a:solidFill>
                <a:latin typeface="+mn-lt"/>
              </a:rPr>
              <a:t>/</a:t>
            </a:r>
            <a:r>
              <a:rPr lang="zh-TW" altLang="en-US" sz="2800">
                <a:solidFill>
                  <a:schemeClr val="bg1"/>
                </a:solidFill>
                <a:latin typeface="+mn-lt"/>
              </a:rPr>
              <a:t>非貨品需填寫物品名字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0" name="直線單箭頭接點 9">
            <a:extLst>
              <a:ext uri="{FF2B5EF4-FFF2-40B4-BE49-F238E27FC236}">
                <a16:creationId xmlns:a16="http://schemas.microsoft.com/office/drawing/2014/main" id="{AC53C612-9FE1-458D-92BD-A40B15404E70}"/>
              </a:ext>
            </a:extLst>
          </xdr:cNvPr>
          <xdr:cNvCxnSpPr>
            <a:endCxn id="9" idx="1"/>
          </xdr:cNvCxnSpPr>
        </xdr:nvCxnSpPr>
        <xdr:spPr>
          <a:xfrm flipV="1">
            <a:off x="3317421" y="400050"/>
            <a:ext cx="968828" cy="219619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585107</xdr:colOff>
      <xdr:row>4</xdr:row>
      <xdr:rowOff>247649</xdr:rowOff>
    </xdr:from>
    <xdr:to>
      <xdr:col>6</xdr:col>
      <xdr:colOff>1</xdr:colOff>
      <xdr:row>9</xdr:row>
      <xdr:rowOff>190501</xdr:rowOff>
    </xdr:to>
    <xdr:grpSp>
      <xdr:nvGrpSpPr>
        <xdr:cNvPr id="11" name="群組 10">
          <a:extLst>
            <a:ext uri="{FF2B5EF4-FFF2-40B4-BE49-F238E27FC236}">
              <a16:creationId xmlns:a16="http://schemas.microsoft.com/office/drawing/2014/main" id="{87C1640C-8904-4D50-A048-29E1F6336815}"/>
            </a:ext>
          </a:extLst>
        </xdr:cNvPr>
        <xdr:cNvGrpSpPr/>
      </xdr:nvGrpSpPr>
      <xdr:grpSpPr>
        <a:xfrm>
          <a:off x="1455964" y="1880506"/>
          <a:ext cx="5701394" cy="1534888"/>
          <a:chOff x="1453243" y="108856"/>
          <a:chExt cx="5701394" cy="1521280"/>
        </a:xfrm>
      </xdr:grpSpPr>
      <xdr:sp macro="" textlink="">
        <xdr:nvSpPr>
          <xdr:cNvPr id="12" name="文字方塊 11">
            <a:extLst>
              <a:ext uri="{FF2B5EF4-FFF2-40B4-BE49-F238E27FC236}">
                <a16:creationId xmlns:a16="http://schemas.microsoft.com/office/drawing/2014/main" id="{ACDA6CE7-C7E7-4CCF-9571-3B9B4AA29F41}"/>
              </a:ext>
            </a:extLst>
          </xdr:cNvPr>
          <xdr:cNvSpPr txBox="1"/>
        </xdr:nvSpPr>
        <xdr:spPr>
          <a:xfrm>
            <a:off x="4286251" y="108856"/>
            <a:ext cx="2868386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3" name="直線單箭頭接點 12">
            <a:extLst>
              <a:ext uri="{FF2B5EF4-FFF2-40B4-BE49-F238E27FC236}">
                <a16:creationId xmlns:a16="http://schemas.microsoft.com/office/drawing/2014/main" id="{34605C08-E914-4F73-96E5-BB5F6E205046}"/>
              </a:ext>
            </a:extLst>
          </xdr:cNvPr>
          <xdr:cNvCxnSpPr>
            <a:endCxn id="12" idx="1"/>
          </xdr:cNvCxnSpPr>
        </xdr:nvCxnSpPr>
        <xdr:spPr>
          <a:xfrm flipV="1">
            <a:off x="1453243" y="435428"/>
            <a:ext cx="2833008" cy="1194708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499104</xdr:colOff>
      <xdr:row>11</xdr:row>
      <xdr:rowOff>263978</xdr:rowOff>
    </xdr:from>
    <xdr:to>
      <xdr:col>9</xdr:col>
      <xdr:colOff>244928</xdr:colOff>
      <xdr:row>12</xdr:row>
      <xdr:rowOff>381000</xdr:rowOff>
    </xdr:to>
    <xdr:sp macro="" textlink="">
      <xdr:nvSpPr>
        <xdr:cNvPr id="15" name="文字方塊 14">
          <a:extLst>
            <a:ext uri="{FF2B5EF4-FFF2-40B4-BE49-F238E27FC236}">
              <a16:creationId xmlns:a16="http://schemas.microsoft.com/office/drawing/2014/main" id="{8C071CAC-F15F-4F42-8973-EE32B61896FD}"/>
            </a:ext>
          </a:extLst>
        </xdr:cNvPr>
        <xdr:cNvSpPr txBox="1"/>
      </xdr:nvSpPr>
      <xdr:spPr>
        <a:xfrm>
          <a:off x="8949140" y="4019549"/>
          <a:ext cx="2331181" cy="674915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填寫退倉數量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166008</xdr:colOff>
      <xdr:row>10</xdr:row>
      <xdr:rowOff>361949</xdr:rowOff>
    </xdr:from>
    <xdr:to>
      <xdr:col>5</xdr:col>
      <xdr:colOff>451757</xdr:colOff>
      <xdr:row>12</xdr:row>
      <xdr:rowOff>62593</xdr:rowOff>
    </xdr:to>
    <xdr:grpSp>
      <xdr:nvGrpSpPr>
        <xdr:cNvPr id="17" name="群組 16">
          <a:extLst>
            <a:ext uri="{FF2B5EF4-FFF2-40B4-BE49-F238E27FC236}">
              <a16:creationId xmlns:a16="http://schemas.microsoft.com/office/drawing/2014/main" id="{3E56DC61-A5FB-425A-B8E0-AC9F84BFC12E}"/>
            </a:ext>
          </a:extLst>
        </xdr:cNvPr>
        <xdr:cNvGrpSpPr/>
      </xdr:nvGrpSpPr>
      <xdr:grpSpPr>
        <a:xfrm>
          <a:off x="2152651" y="3804556"/>
          <a:ext cx="4163785" cy="653144"/>
          <a:chOff x="1532165" y="-1796144"/>
          <a:chExt cx="4248338" cy="653144"/>
        </a:xfrm>
      </xdr:grpSpPr>
      <xdr:sp macro="" textlink="">
        <xdr:nvSpPr>
          <xdr:cNvPr id="18" name="文字方塊 17">
            <a:extLst>
              <a:ext uri="{FF2B5EF4-FFF2-40B4-BE49-F238E27FC236}">
                <a16:creationId xmlns:a16="http://schemas.microsoft.com/office/drawing/2014/main" id="{45251A8E-68B9-49B0-AD09-F1FC4F4366F0}"/>
              </a:ext>
            </a:extLst>
          </xdr:cNvPr>
          <xdr:cNvSpPr txBox="1"/>
        </xdr:nvSpPr>
        <xdr:spPr>
          <a:xfrm>
            <a:off x="4012853" y="-1796144"/>
            <a:ext cx="1767650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CN" altLang="en-US" sz="2800">
                <a:solidFill>
                  <a:schemeClr val="bg1"/>
                </a:solidFill>
                <a:latin typeface="+mn-lt"/>
              </a:rPr>
              <a:t>轉貨數量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9" name="直線單箭頭接點 18">
            <a:extLst>
              <a:ext uri="{FF2B5EF4-FFF2-40B4-BE49-F238E27FC236}">
                <a16:creationId xmlns:a16="http://schemas.microsoft.com/office/drawing/2014/main" id="{A5FD18FE-CC6A-4ACD-B2A5-E22A5902011F}"/>
              </a:ext>
            </a:extLst>
          </xdr:cNvPr>
          <xdr:cNvCxnSpPr/>
        </xdr:nvCxnSpPr>
        <xdr:spPr>
          <a:xfrm flipV="1">
            <a:off x="1532165" y="-1436914"/>
            <a:ext cx="1552172" cy="272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1091294</xdr:colOff>
      <xdr:row>8</xdr:row>
      <xdr:rowOff>337456</xdr:rowOff>
    </xdr:from>
    <xdr:to>
      <xdr:col>4</xdr:col>
      <xdr:colOff>54429</xdr:colOff>
      <xdr:row>11</xdr:row>
      <xdr:rowOff>27215</xdr:rowOff>
    </xdr:to>
    <xdr:cxnSp macro="">
      <xdr:nvCxnSpPr>
        <xdr:cNvPr id="20" name="直線單箭頭接點 19">
          <a:extLst>
            <a:ext uri="{FF2B5EF4-FFF2-40B4-BE49-F238E27FC236}">
              <a16:creationId xmlns:a16="http://schemas.microsoft.com/office/drawing/2014/main" id="{18C42AF1-6A56-4506-A605-730171F486A8}"/>
            </a:ext>
          </a:extLst>
        </xdr:cNvPr>
        <xdr:cNvCxnSpPr/>
      </xdr:nvCxnSpPr>
      <xdr:spPr>
        <a:xfrm>
          <a:off x="4370615" y="2909206"/>
          <a:ext cx="255814" cy="873580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250374</xdr:colOff>
      <xdr:row>8</xdr:row>
      <xdr:rowOff>476249</xdr:rowOff>
    </xdr:from>
    <xdr:to>
      <xdr:col>8</xdr:col>
      <xdr:colOff>258536</xdr:colOff>
      <xdr:row>11</xdr:row>
      <xdr:rowOff>244929</xdr:rowOff>
    </xdr:to>
    <xdr:cxnSp macro="">
      <xdr:nvCxnSpPr>
        <xdr:cNvPr id="21" name="直線單箭頭接點 20">
          <a:extLst>
            <a:ext uri="{FF2B5EF4-FFF2-40B4-BE49-F238E27FC236}">
              <a16:creationId xmlns:a16="http://schemas.microsoft.com/office/drawing/2014/main" id="{CF49913E-D95D-49E0-B44D-4F70F1B8FD52}"/>
            </a:ext>
          </a:extLst>
        </xdr:cNvPr>
        <xdr:cNvCxnSpPr/>
      </xdr:nvCxnSpPr>
      <xdr:spPr>
        <a:xfrm>
          <a:off x="9993088" y="3047999"/>
          <a:ext cx="8162" cy="952501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44366-9E84-4DD6-83DA-B1A9B51908F8}">
  <sheetPr>
    <pageSetUpPr fitToPage="1"/>
  </sheetPr>
  <dimension ref="A1:W37"/>
  <sheetViews>
    <sheetView zoomScale="25" zoomScaleNormal="25" workbookViewId="0">
      <selection activeCell="M12" sqref="M12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113">
        <v>46029</v>
      </c>
      <c r="H4" s="47">
        <f>SUM(D12:D36,H12:H36)</f>
        <v>14</v>
      </c>
      <c r="I4" s="47">
        <f>SUM(E12:E36,I12:I36)</f>
        <v>0</v>
      </c>
      <c r="J4" s="47">
        <f>SUM(F12:F36,J12:J36)</f>
        <v>0</v>
      </c>
      <c r="K4" s="47">
        <f>SUM(G12:G36,K12:K36)</f>
        <v>3</v>
      </c>
    </row>
    <row r="5" spans="1:23" x14ac:dyDescent="0.25">
      <c r="A5" s="105"/>
      <c r="B5" s="105"/>
      <c r="C5" s="105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>
        <v>7226</v>
      </c>
      <c r="C12" s="91" t="str">
        <f>_xlfn.IFNA(VLOOKUP(B12,門店清單!A:B,2,0),"")</f>
        <v>倫敦人</v>
      </c>
      <c r="D12" s="57">
        <v>1</v>
      </c>
      <c r="E12" s="58"/>
      <c r="F12" s="58"/>
      <c r="G12" s="70">
        <v>3</v>
      </c>
      <c r="H12" s="77"/>
      <c r="I12" s="68"/>
      <c r="J12" s="68"/>
      <c r="K12" s="78"/>
      <c r="L12" s="82">
        <f>SUM(D12:K12)</f>
        <v>4</v>
      </c>
      <c r="M12" s="89" t="s">
        <v>77</v>
      </c>
      <c r="N12" s="95"/>
    </row>
    <row r="13" spans="1:23" x14ac:dyDescent="0.25">
      <c r="A13" s="54">
        <v>2</v>
      </c>
      <c r="B13" s="56">
        <v>7227</v>
      </c>
      <c r="C13" s="91" t="s">
        <v>52</v>
      </c>
      <c r="D13" s="59">
        <v>2</v>
      </c>
      <c r="E13" s="59"/>
      <c r="F13" s="60"/>
      <c r="G13" s="71"/>
      <c r="H13" s="106"/>
      <c r="I13" s="107"/>
      <c r="J13" s="107"/>
      <c r="K13" s="108"/>
      <c r="L13" s="83">
        <f t="shared" ref="L13:L36" si="0">SUM(D13:K13)</f>
        <v>2</v>
      </c>
      <c r="M13" s="89" t="s">
        <v>78</v>
      </c>
      <c r="N13" s="89"/>
    </row>
    <row r="14" spans="1:23" x14ac:dyDescent="0.25">
      <c r="A14" s="54">
        <v>3</v>
      </c>
      <c r="B14" s="56">
        <v>7215</v>
      </c>
      <c r="C14" s="91" t="str">
        <f>_xlfn.IFNA(VLOOKUP(B14,門店清單!A:B,2,0),"")</f>
        <v>板樟堂</v>
      </c>
      <c r="D14" s="59">
        <v>8</v>
      </c>
      <c r="E14" s="59"/>
      <c r="F14" s="60"/>
      <c r="G14" s="71"/>
      <c r="H14" s="106"/>
      <c r="I14" s="107"/>
      <c r="J14" s="107"/>
      <c r="K14" s="108"/>
      <c r="L14" s="83">
        <f t="shared" si="0"/>
        <v>8</v>
      </c>
      <c r="M14" s="89" t="s">
        <v>79</v>
      </c>
      <c r="N14" s="89"/>
    </row>
    <row r="15" spans="1:23" x14ac:dyDescent="0.25">
      <c r="A15" s="54">
        <v>4</v>
      </c>
      <c r="B15" s="56" t="s">
        <v>55</v>
      </c>
      <c r="C15" s="91" t="str">
        <f>_xlfn.IFNA(VLOOKUP(B15,門店清單!A:B,2,0),"")</f>
        <v>美丽华旗舰店</v>
      </c>
      <c r="D15" s="59">
        <v>3</v>
      </c>
      <c r="E15" s="59"/>
      <c r="F15" s="60"/>
      <c r="G15" s="71"/>
      <c r="H15" s="106"/>
      <c r="I15" s="107"/>
      <c r="J15" s="107"/>
      <c r="K15" s="108"/>
      <c r="L15" s="83">
        <f t="shared" si="0"/>
        <v>3</v>
      </c>
      <c r="M15" s="89" t="s">
        <v>80</v>
      </c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06"/>
      <c r="I16" s="107"/>
      <c r="J16" s="107"/>
      <c r="K16" s="108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06"/>
      <c r="I17" s="107"/>
      <c r="J17" s="107"/>
      <c r="K17" s="108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06"/>
      <c r="I18" s="107"/>
      <c r="J18" s="107"/>
      <c r="K18" s="108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06"/>
      <c r="I19" s="107"/>
      <c r="J19" s="107"/>
      <c r="K19" s="108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06"/>
      <c r="I20" s="107"/>
      <c r="J20" s="107"/>
      <c r="K20" s="108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06"/>
      <c r="I21" s="107"/>
      <c r="J21" s="107"/>
      <c r="K21" s="108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06"/>
      <c r="I22" s="107"/>
      <c r="J22" s="107"/>
      <c r="K22" s="108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06"/>
      <c r="I23" s="107"/>
      <c r="J23" s="107"/>
      <c r="K23" s="108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06"/>
      <c r="I24" s="107"/>
      <c r="J24" s="107"/>
      <c r="K24" s="108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06"/>
      <c r="I25" s="107"/>
      <c r="J25" s="107"/>
      <c r="K25" s="108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06"/>
      <c r="I26" s="107"/>
      <c r="J26" s="107"/>
      <c r="K26" s="108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06"/>
      <c r="I27" s="107"/>
      <c r="J27" s="107"/>
      <c r="K27" s="108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06"/>
      <c r="I28" s="107"/>
      <c r="J28" s="107"/>
      <c r="K28" s="108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06"/>
      <c r="I29" s="107"/>
      <c r="J29" s="107"/>
      <c r="K29" s="108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06"/>
      <c r="I30" s="107"/>
      <c r="J30" s="107"/>
      <c r="K30" s="108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06"/>
      <c r="I31" s="107"/>
      <c r="J31" s="107"/>
      <c r="K31" s="108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06"/>
      <c r="I32" s="107"/>
      <c r="J32" s="107"/>
      <c r="K32" s="108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06"/>
      <c r="I33" s="107"/>
      <c r="J33" s="107"/>
      <c r="K33" s="108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06"/>
      <c r="I34" s="107"/>
      <c r="J34" s="107"/>
      <c r="K34" s="108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06"/>
      <c r="I35" s="107"/>
      <c r="J35" s="107"/>
      <c r="K35" s="108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8" priority="2" stopIfTrue="1"/>
  </conditionalFormatting>
  <conditionalFormatting sqref="B30:B36">
    <cfRule type="duplicateValues" dxfId="17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48344CD5-B863-40C9-8BD3-D2C84368E2F3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64088FC8-AFF6-449B-AF04-0454D3F7CE8A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3889A3F8-23FC-44BA-BE8A-C7919A844546}">
          <x14:formula1>
            <xm:f>門店清單!$A:$A</xm:f>
          </x14:formula1>
          <xm:sqref>C3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2759F-AC7D-427A-B1A1-A1713F0B320B}">
  <sheetPr>
    <pageSetUpPr fitToPage="1"/>
  </sheetPr>
  <dimension ref="A1:W37"/>
  <sheetViews>
    <sheetView zoomScale="25" zoomScaleNormal="25" workbookViewId="0">
      <selection activeCell="D20" sqref="D20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>
        <v>46036</v>
      </c>
      <c r="H4" s="47">
        <f>SUM(D12:D36,H12:H36)</f>
        <v>7</v>
      </c>
      <c r="I4" s="47">
        <f>SUM(E12:E36,I12:I36)</f>
        <v>0</v>
      </c>
      <c r="J4" s="47">
        <f>SUM(F12:F36,J12:J36)</f>
        <v>0</v>
      </c>
      <c r="K4" s="47">
        <f>SUM(G12:G36,K12:K36)</f>
        <v>2</v>
      </c>
    </row>
    <row r="5" spans="1:23" x14ac:dyDescent="0.25">
      <c r="A5" s="109"/>
      <c r="B5" s="109"/>
      <c r="C5" s="109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 t="s">
        <v>57</v>
      </c>
      <c r="C12" s="91" t="str">
        <f>_xlfn.IFNA(VLOOKUP(B12,門店清單!A:B,2,0),"")</f>
        <v>沙田新城市</v>
      </c>
      <c r="D12" s="57">
        <v>1</v>
      </c>
      <c r="E12" s="58"/>
      <c r="F12" s="58"/>
      <c r="G12" s="70"/>
      <c r="H12" s="77"/>
      <c r="I12" s="68"/>
      <c r="J12" s="68"/>
      <c r="K12" s="78"/>
      <c r="L12" s="82">
        <f>SUM(D12:K12)</f>
        <v>1</v>
      </c>
      <c r="M12" s="89" t="s">
        <v>81</v>
      </c>
      <c r="N12" s="95"/>
    </row>
    <row r="13" spans="1:23" x14ac:dyDescent="0.25">
      <c r="A13" s="54">
        <v>2</v>
      </c>
      <c r="B13" s="56">
        <v>7165</v>
      </c>
      <c r="C13" s="91" t="str">
        <f>_xlfn.IFNA(VLOOKUP(B13,門店清單!A:B,2,0),"")</f>
        <v>德福廣場</v>
      </c>
      <c r="D13" s="59">
        <v>1</v>
      </c>
      <c r="E13" s="59"/>
      <c r="F13" s="60"/>
      <c r="G13" s="71"/>
      <c r="H13" s="110"/>
      <c r="I13" s="111"/>
      <c r="J13" s="111"/>
      <c r="K13" s="112"/>
      <c r="L13" s="83">
        <f t="shared" ref="L13:L36" si="0">SUM(D13:K13)</f>
        <v>1</v>
      </c>
      <c r="M13" s="89" t="s">
        <v>82</v>
      </c>
      <c r="N13" s="89"/>
    </row>
    <row r="14" spans="1:23" x14ac:dyDescent="0.25">
      <c r="A14" s="54">
        <v>3</v>
      </c>
      <c r="B14" s="56">
        <v>7215</v>
      </c>
      <c r="C14" s="91" t="str">
        <f>_xlfn.IFNA(VLOOKUP(B14,門店清單!A:B,2,0),"")</f>
        <v>板樟堂</v>
      </c>
      <c r="D14" s="59">
        <v>1</v>
      </c>
      <c r="E14" s="59"/>
      <c r="F14" s="60"/>
      <c r="G14" s="71"/>
      <c r="H14" s="110"/>
      <c r="I14" s="111"/>
      <c r="J14" s="111"/>
      <c r="K14" s="112"/>
      <c r="L14" s="83">
        <f t="shared" si="0"/>
        <v>1</v>
      </c>
      <c r="M14" s="89" t="s">
        <v>83</v>
      </c>
      <c r="N14" s="89"/>
    </row>
    <row r="15" spans="1:23" x14ac:dyDescent="0.25">
      <c r="A15" s="54">
        <v>4</v>
      </c>
      <c r="B15" s="56">
        <v>7227</v>
      </c>
      <c r="C15" s="91" t="str">
        <f>_xlfn.IFNA(VLOOKUP(B15,門店清單!A:B,2,0),"")</f>
        <v>澳門新八佰伴Core</v>
      </c>
      <c r="D15" s="59">
        <v>1</v>
      </c>
      <c r="E15" s="59"/>
      <c r="F15" s="60"/>
      <c r="G15" s="71"/>
      <c r="H15" s="110"/>
      <c r="I15" s="111"/>
      <c r="J15" s="111"/>
      <c r="K15" s="112"/>
      <c r="L15" s="83">
        <f t="shared" si="0"/>
        <v>1</v>
      </c>
      <c r="M15" s="89" t="s">
        <v>84</v>
      </c>
      <c r="N15" s="89"/>
    </row>
    <row r="16" spans="1:23" x14ac:dyDescent="0.25">
      <c r="A16" s="54">
        <v>5</v>
      </c>
      <c r="B16" s="56">
        <v>7215</v>
      </c>
      <c r="C16" s="91" t="str">
        <f>_xlfn.IFNA(VLOOKUP(B16,門店清單!A:B,2,0),"")</f>
        <v>板樟堂</v>
      </c>
      <c r="D16" s="59">
        <v>1</v>
      </c>
      <c r="E16" s="59"/>
      <c r="F16" s="60"/>
      <c r="G16" s="71"/>
      <c r="H16" s="110"/>
      <c r="I16" s="111"/>
      <c r="J16" s="111"/>
      <c r="K16" s="112"/>
      <c r="L16" s="83">
        <f t="shared" si="0"/>
        <v>1</v>
      </c>
      <c r="M16" s="89" t="s">
        <v>86</v>
      </c>
      <c r="N16" s="89"/>
    </row>
    <row r="17" spans="1:14" x14ac:dyDescent="0.25">
      <c r="A17" s="54">
        <v>6</v>
      </c>
      <c r="B17" s="56">
        <v>7118</v>
      </c>
      <c r="C17" s="91" t="str">
        <f>_xlfn.IFNA(VLOOKUP(B17,門店清單!A:B,2,0),"")</f>
        <v>PopCorn</v>
      </c>
      <c r="D17" s="59">
        <v>1</v>
      </c>
      <c r="E17" s="59"/>
      <c r="F17" s="60"/>
      <c r="G17" s="71"/>
      <c r="H17" s="110"/>
      <c r="I17" s="111"/>
      <c r="J17" s="111"/>
      <c r="K17" s="112"/>
      <c r="L17" s="83">
        <f t="shared" si="0"/>
        <v>1</v>
      </c>
      <c r="M17" s="89" t="s">
        <v>85</v>
      </c>
      <c r="N17" s="89"/>
    </row>
    <row r="18" spans="1:14" x14ac:dyDescent="0.25">
      <c r="A18" s="54">
        <v>7</v>
      </c>
      <c r="B18" s="56">
        <v>7215</v>
      </c>
      <c r="C18" s="91" t="str">
        <f>_xlfn.IFNA(VLOOKUP(B18,門店清單!A:B,2,0),"")</f>
        <v>板樟堂</v>
      </c>
      <c r="D18" s="59"/>
      <c r="E18" s="59"/>
      <c r="F18" s="60"/>
      <c r="G18" s="71">
        <v>2</v>
      </c>
      <c r="H18" s="110"/>
      <c r="I18" s="111"/>
      <c r="J18" s="111"/>
      <c r="K18" s="112"/>
      <c r="L18" s="83">
        <f t="shared" si="0"/>
        <v>2</v>
      </c>
      <c r="M18" s="89" t="s">
        <v>87</v>
      </c>
      <c r="N18" s="89"/>
    </row>
    <row r="19" spans="1:14" x14ac:dyDescent="0.25">
      <c r="A19" s="54">
        <v>8</v>
      </c>
      <c r="B19" s="56">
        <v>7226</v>
      </c>
      <c r="C19" s="91" t="str">
        <f>_xlfn.IFNA(VLOOKUP(B19,門店清單!A:B,2,0),"")</f>
        <v>倫敦人</v>
      </c>
      <c r="D19" s="59">
        <v>1</v>
      </c>
      <c r="E19" s="59"/>
      <c r="F19" s="60"/>
      <c r="G19" s="71"/>
      <c r="H19" s="110"/>
      <c r="I19" s="111"/>
      <c r="J19" s="111"/>
      <c r="K19" s="112"/>
      <c r="L19" s="83">
        <f t="shared" si="0"/>
        <v>1</v>
      </c>
      <c r="M19" s="89" t="s">
        <v>88</v>
      </c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0"/>
      <c r="I20" s="111"/>
      <c r="J20" s="111"/>
      <c r="K20" s="112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0"/>
      <c r="I21" s="111"/>
      <c r="J21" s="111"/>
      <c r="K21" s="112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0"/>
      <c r="I22" s="111"/>
      <c r="J22" s="111"/>
      <c r="K22" s="112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0"/>
      <c r="I23" s="111"/>
      <c r="J23" s="111"/>
      <c r="K23" s="112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0"/>
      <c r="I24" s="111"/>
      <c r="J24" s="111"/>
      <c r="K24" s="112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0"/>
      <c r="I25" s="111"/>
      <c r="J25" s="111"/>
      <c r="K25" s="112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0"/>
      <c r="I26" s="111"/>
      <c r="J26" s="111"/>
      <c r="K26" s="112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0"/>
      <c r="I27" s="111"/>
      <c r="J27" s="111"/>
      <c r="K27" s="112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0"/>
      <c r="I28" s="111"/>
      <c r="J28" s="111"/>
      <c r="K28" s="112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0"/>
      <c r="I29" s="111"/>
      <c r="J29" s="111"/>
      <c r="K29" s="112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0"/>
      <c r="I30" s="111"/>
      <c r="J30" s="111"/>
      <c r="K30" s="112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0"/>
      <c r="I31" s="111"/>
      <c r="J31" s="111"/>
      <c r="K31" s="112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0"/>
      <c r="I32" s="111"/>
      <c r="J32" s="111"/>
      <c r="K32" s="112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0"/>
      <c r="I33" s="111"/>
      <c r="J33" s="111"/>
      <c r="K33" s="112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0"/>
      <c r="I34" s="111"/>
      <c r="J34" s="111"/>
      <c r="K34" s="112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0"/>
      <c r="I35" s="111"/>
      <c r="J35" s="111"/>
      <c r="K35" s="112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6" priority="2" stopIfTrue="1"/>
  </conditionalFormatting>
  <conditionalFormatting sqref="B30:B36">
    <cfRule type="duplicateValues" dxfId="15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750734F8-1833-45F5-9734-371BCD5749B0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30680C22-F625-4552-A4F9-B72297588D75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9176936B-0166-4C69-91F3-07CF8FE63490}">
          <x14:formula1>
            <xm:f>門店清單!$A:$A</xm:f>
          </x14:formula1>
          <xm:sqref>B12:B31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1BC15-D263-4A5C-AAFC-CB79B8C9D8D2}">
  <sheetPr>
    <pageSetUpPr fitToPage="1"/>
  </sheetPr>
  <dimension ref="A1:W37"/>
  <sheetViews>
    <sheetView zoomScale="40" zoomScaleNormal="40" workbookViewId="0">
      <selection activeCell="C18" sqref="C18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>
        <v>46041</v>
      </c>
      <c r="H4" s="47">
        <f>SUM(D12:D36,H12:H36)</f>
        <v>6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17"/>
      <c r="B5" s="117"/>
      <c r="C5" s="117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>
        <v>7215</v>
      </c>
      <c r="C12" s="91" t="str">
        <f>_xlfn.IFNA(VLOOKUP(B12,門店清單!A:B,2,0),"")</f>
        <v>板樟堂</v>
      </c>
      <c r="D12" s="57">
        <v>2</v>
      </c>
      <c r="E12" s="58"/>
      <c r="F12" s="58"/>
      <c r="G12" s="70"/>
      <c r="H12" s="77"/>
      <c r="I12" s="68"/>
      <c r="J12" s="68"/>
      <c r="K12" s="78"/>
      <c r="L12" s="82">
        <f>SUM(D12:K12)</f>
        <v>2</v>
      </c>
      <c r="M12" s="89" t="s">
        <v>89</v>
      </c>
      <c r="N12" s="95"/>
    </row>
    <row r="13" spans="1:23" x14ac:dyDescent="0.25">
      <c r="A13" s="54">
        <v>2</v>
      </c>
      <c r="B13" s="56" t="s">
        <v>59</v>
      </c>
      <c r="C13" s="91" t="str">
        <f>_xlfn.IFNA(VLOOKUP(B13,門店清單!A:B,2,0),"")</f>
        <v>WHR</v>
      </c>
      <c r="D13" s="59"/>
      <c r="E13" s="59"/>
      <c r="F13" s="60"/>
      <c r="G13" s="71"/>
      <c r="H13" s="114">
        <v>1</v>
      </c>
      <c r="I13" s="115"/>
      <c r="J13" s="115"/>
      <c r="K13" s="116"/>
      <c r="L13" s="83">
        <f t="shared" ref="L13:L36" si="0">SUM(D13:K13)</f>
        <v>1</v>
      </c>
      <c r="M13" s="89" t="s">
        <v>90</v>
      </c>
      <c r="N13" s="89"/>
    </row>
    <row r="14" spans="1:23" x14ac:dyDescent="0.25">
      <c r="A14" s="54">
        <v>3</v>
      </c>
      <c r="B14" s="56">
        <v>7227</v>
      </c>
      <c r="C14" s="91" t="str">
        <f>_xlfn.IFNA(VLOOKUP(B14,門店清單!A:B,2,0),"")</f>
        <v>澳門新八佰伴Core</v>
      </c>
      <c r="D14" s="59">
        <v>1</v>
      </c>
      <c r="E14" s="59"/>
      <c r="F14" s="60"/>
      <c r="G14" s="71"/>
      <c r="H14" s="114"/>
      <c r="I14" s="115"/>
      <c r="J14" s="115"/>
      <c r="K14" s="116"/>
      <c r="L14" s="83">
        <f t="shared" si="0"/>
        <v>1</v>
      </c>
      <c r="M14" s="89" t="s">
        <v>91</v>
      </c>
      <c r="N14" s="89"/>
    </row>
    <row r="15" spans="1:23" x14ac:dyDescent="0.25">
      <c r="A15" s="54">
        <v>4</v>
      </c>
      <c r="B15" s="56">
        <v>7215</v>
      </c>
      <c r="C15" s="91" t="str">
        <f>_xlfn.IFNA(VLOOKUP(B15,門店清單!A:B,2,0),"")</f>
        <v>板樟堂</v>
      </c>
      <c r="D15" s="59">
        <v>1</v>
      </c>
      <c r="E15" s="59"/>
      <c r="F15" s="60"/>
      <c r="G15" s="71"/>
      <c r="H15" s="114"/>
      <c r="I15" s="115"/>
      <c r="J15" s="115"/>
      <c r="K15" s="116"/>
      <c r="L15" s="83">
        <f t="shared" si="0"/>
        <v>1</v>
      </c>
      <c r="M15" s="89" t="s">
        <v>92</v>
      </c>
      <c r="N15" s="89"/>
    </row>
    <row r="16" spans="1:23" x14ac:dyDescent="0.25">
      <c r="A16" s="54">
        <v>5</v>
      </c>
      <c r="B16" s="56">
        <v>7226</v>
      </c>
      <c r="C16" s="91" t="str">
        <f>_xlfn.IFNA(VLOOKUP(B16,門店清單!A:B,2,0),"")</f>
        <v>倫敦人</v>
      </c>
      <c r="D16" s="59">
        <v>1</v>
      </c>
      <c r="E16" s="59"/>
      <c r="F16" s="60"/>
      <c r="G16" s="71"/>
      <c r="H16" s="114"/>
      <c r="I16" s="115"/>
      <c r="J16" s="115"/>
      <c r="K16" s="116"/>
      <c r="L16" s="83">
        <f t="shared" si="0"/>
        <v>1</v>
      </c>
      <c r="M16" s="89" t="s">
        <v>93</v>
      </c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4"/>
      <c r="I17" s="115"/>
      <c r="J17" s="115"/>
      <c r="K17" s="116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4"/>
      <c r="I18" s="115"/>
      <c r="J18" s="115"/>
      <c r="K18" s="116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4"/>
      <c r="I19" s="115"/>
      <c r="J19" s="115"/>
      <c r="K19" s="116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4"/>
      <c r="I20" s="115"/>
      <c r="J20" s="115"/>
      <c r="K20" s="116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4"/>
      <c r="I21" s="115"/>
      <c r="J21" s="115"/>
      <c r="K21" s="116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4"/>
      <c r="I22" s="115"/>
      <c r="J22" s="115"/>
      <c r="K22" s="116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4"/>
      <c r="I23" s="115"/>
      <c r="J23" s="115"/>
      <c r="K23" s="116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4"/>
      <c r="I24" s="115"/>
      <c r="J24" s="115"/>
      <c r="K24" s="116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4"/>
      <c r="I25" s="115"/>
      <c r="J25" s="115"/>
      <c r="K25" s="116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4"/>
      <c r="I26" s="115"/>
      <c r="J26" s="115"/>
      <c r="K26" s="116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4"/>
      <c r="I27" s="115"/>
      <c r="J27" s="115"/>
      <c r="K27" s="116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4"/>
      <c r="I28" s="115"/>
      <c r="J28" s="115"/>
      <c r="K28" s="116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4"/>
      <c r="I29" s="115"/>
      <c r="J29" s="115"/>
      <c r="K29" s="116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4"/>
      <c r="I30" s="115"/>
      <c r="J30" s="115"/>
      <c r="K30" s="116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4"/>
      <c r="I31" s="115"/>
      <c r="J31" s="115"/>
      <c r="K31" s="116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4"/>
      <c r="I32" s="115"/>
      <c r="J32" s="115"/>
      <c r="K32" s="116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4"/>
      <c r="I33" s="115"/>
      <c r="J33" s="115"/>
      <c r="K33" s="116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4"/>
      <c r="I34" s="115"/>
      <c r="J34" s="115"/>
      <c r="K34" s="116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4"/>
      <c r="I35" s="115"/>
      <c r="J35" s="115"/>
      <c r="K35" s="116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4" priority="2" stopIfTrue="1"/>
  </conditionalFormatting>
  <conditionalFormatting sqref="B30:B36">
    <cfRule type="duplicateValues" dxfId="13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296FE281-B366-4319-8C61-1BFF503A6217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664AAB42-CBF5-4F79-8FE4-E4C02F891EA6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9C5880D1-8FAF-43EC-8568-67B4993FF01D}">
          <x14:formula1>
            <xm:f>門店清單!$A:$A</xm:f>
          </x14:formula1>
          <xm:sqref>C3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06244-3220-4F41-AC68-7EE000904E2F}">
  <sheetPr>
    <pageSetUpPr fitToPage="1"/>
  </sheetPr>
  <dimension ref="A1:W37"/>
  <sheetViews>
    <sheetView tabSelected="1" topLeftCell="B2" zoomScale="40" zoomScaleNormal="40" workbookViewId="0">
      <selection activeCell="M14" sqref="M14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>
        <v>46044</v>
      </c>
      <c r="H4" s="47">
        <f>SUM(D12:D36,H12:H36)</f>
        <v>14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25"/>
      <c r="B5" s="125"/>
      <c r="C5" s="125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>
        <v>7226</v>
      </c>
      <c r="C12" s="91" t="str">
        <f>_xlfn.IFNA(VLOOKUP(B12,門店清單!A:B,2,0),"")</f>
        <v>倫敦人</v>
      </c>
      <c r="D12" s="57">
        <v>1</v>
      </c>
      <c r="E12" s="58"/>
      <c r="F12" s="58"/>
      <c r="G12" s="70"/>
      <c r="H12" s="77"/>
      <c r="I12" s="68"/>
      <c r="J12" s="68"/>
      <c r="K12" s="78"/>
      <c r="L12" s="82">
        <f>SUM(D12:K12)</f>
        <v>1</v>
      </c>
      <c r="M12" s="89" t="s">
        <v>94</v>
      </c>
      <c r="N12" s="95"/>
    </row>
    <row r="13" spans="1:23" x14ac:dyDescent="0.25">
      <c r="A13" s="54">
        <v>2</v>
      </c>
      <c r="B13" s="56">
        <v>1019</v>
      </c>
      <c r="C13" s="91" t="str">
        <f>_xlfn.IFNA(VLOOKUP(B13,門店清單!A:B,2,0),"")</f>
        <v>WHR</v>
      </c>
      <c r="D13" s="59"/>
      <c r="E13" s="59"/>
      <c r="F13" s="60"/>
      <c r="G13" s="71"/>
      <c r="H13" s="122">
        <v>1</v>
      </c>
      <c r="I13" s="123"/>
      <c r="J13" s="123"/>
      <c r="K13" s="124"/>
      <c r="L13" s="83">
        <f t="shared" ref="L13:L36" si="0">SUM(D13:K13)</f>
        <v>1</v>
      </c>
      <c r="M13" s="89" t="s">
        <v>95</v>
      </c>
      <c r="N13" s="89"/>
    </row>
    <row r="14" spans="1:23" x14ac:dyDescent="0.25">
      <c r="A14" s="54">
        <v>3</v>
      </c>
      <c r="B14" s="56">
        <v>7215</v>
      </c>
      <c r="C14" s="91" t="str">
        <f>_xlfn.IFNA(VLOOKUP(B14,門店清單!A:B,2,0),"")</f>
        <v>板樟堂</v>
      </c>
      <c r="D14" s="59">
        <v>3</v>
      </c>
      <c r="E14" s="59"/>
      <c r="F14" s="60"/>
      <c r="G14" s="71"/>
      <c r="H14" s="122"/>
      <c r="I14" s="123"/>
      <c r="J14" s="123"/>
      <c r="K14" s="124"/>
      <c r="L14" s="83">
        <f t="shared" si="0"/>
        <v>3</v>
      </c>
      <c r="M14" s="89" t="s">
        <v>96</v>
      </c>
      <c r="N14" s="89"/>
    </row>
    <row r="15" spans="1:23" x14ac:dyDescent="0.25">
      <c r="A15" s="54">
        <v>4</v>
      </c>
      <c r="B15" s="56">
        <v>7227</v>
      </c>
      <c r="C15" s="91" t="str">
        <f>_xlfn.IFNA(VLOOKUP(B15,門店清單!A:B,2,0),"")</f>
        <v>澳門新八佰伴Core</v>
      </c>
      <c r="D15" s="59">
        <v>1</v>
      </c>
      <c r="E15" s="59"/>
      <c r="F15" s="60"/>
      <c r="G15" s="71"/>
      <c r="H15" s="122"/>
      <c r="I15" s="123"/>
      <c r="J15" s="123"/>
      <c r="K15" s="124"/>
      <c r="L15" s="83">
        <f t="shared" si="0"/>
        <v>1</v>
      </c>
      <c r="M15" s="89" t="s">
        <v>97</v>
      </c>
      <c r="N15" s="89"/>
    </row>
    <row r="16" spans="1:23" x14ac:dyDescent="0.25">
      <c r="A16" s="54">
        <v>5</v>
      </c>
      <c r="B16" s="56">
        <v>7215</v>
      </c>
      <c r="C16" s="91" t="str">
        <f>_xlfn.IFNA(VLOOKUP(B16,門店清單!A:B,2,0),"")</f>
        <v>板樟堂</v>
      </c>
      <c r="D16" s="59">
        <v>1</v>
      </c>
      <c r="E16" s="59"/>
      <c r="F16" s="60"/>
      <c r="G16" s="71"/>
      <c r="H16" s="122"/>
      <c r="I16" s="123"/>
      <c r="J16" s="123"/>
      <c r="K16" s="124"/>
      <c r="L16" s="83">
        <f t="shared" si="0"/>
        <v>1</v>
      </c>
      <c r="M16" s="89" t="s">
        <v>98</v>
      </c>
      <c r="N16" s="89"/>
    </row>
    <row r="17" spans="1:14" x14ac:dyDescent="0.25">
      <c r="A17" s="54">
        <v>6</v>
      </c>
      <c r="B17" s="56">
        <v>7161</v>
      </c>
      <c r="C17" s="91" t="str">
        <f>_xlfn.IFNA(VLOOKUP(B17,門店清單!A:B,2,0),"")</f>
        <v>圍方</v>
      </c>
      <c r="D17" s="59">
        <v>1</v>
      </c>
      <c r="E17" s="59"/>
      <c r="F17" s="60"/>
      <c r="G17" s="71"/>
      <c r="H17" s="122"/>
      <c r="I17" s="123"/>
      <c r="J17" s="123"/>
      <c r="K17" s="124"/>
      <c r="L17" s="83">
        <f t="shared" si="0"/>
        <v>1</v>
      </c>
      <c r="M17" s="89" t="s">
        <v>99</v>
      </c>
      <c r="N17" s="89"/>
    </row>
    <row r="18" spans="1:14" x14ac:dyDescent="0.25">
      <c r="A18" s="54">
        <v>7</v>
      </c>
      <c r="B18" s="56">
        <v>7149</v>
      </c>
      <c r="C18" s="91" t="str">
        <f>_xlfn.IFNA(VLOOKUP(B18,門店清單!A:B,2,0),"")</f>
        <v>荷里活 Mega</v>
      </c>
      <c r="D18" s="59">
        <v>1</v>
      </c>
      <c r="E18" s="59"/>
      <c r="F18" s="60"/>
      <c r="G18" s="71"/>
      <c r="H18" s="122"/>
      <c r="I18" s="123"/>
      <c r="J18" s="123"/>
      <c r="K18" s="124"/>
      <c r="L18" s="83">
        <f t="shared" si="0"/>
        <v>1</v>
      </c>
      <c r="M18" s="89" t="s">
        <v>100</v>
      </c>
      <c r="N18" s="89"/>
    </row>
    <row r="19" spans="1:14" x14ac:dyDescent="0.25">
      <c r="A19" s="54">
        <v>8</v>
      </c>
      <c r="B19" s="56">
        <v>7227</v>
      </c>
      <c r="C19" s="91" t="str">
        <f>_xlfn.IFNA(VLOOKUP(B19,門店清單!A:B,2,0),"")</f>
        <v>澳門新八佰伴Core</v>
      </c>
      <c r="D19" s="59">
        <v>1</v>
      </c>
      <c r="E19" s="59"/>
      <c r="F19" s="60"/>
      <c r="G19" s="71"/>
      <c r="H19" s="122"/>
      <c r="I19" s="123"/>
      <c r="J19" s="123"/>
      <c r="K19" s="124"/>
      <c r="L19" s="83">
        <f t="shared" si="0"/>
        <v>1</v>
      </c>
      <c r="M19" s="89" t="s">
        <v>101</v>
      </c>
      <c r="N19" s="89"/>
    </row>
    <row r="20" spans="1:14" x14ac:dyDescent="0.25">
      <c r="A20" s="54">
        <v>9</v>
      </c>
      <c r="B20" s="56">
        <v>7227</v>
      </c>
      <c r="C20" s="91" t="str">
        <f>_xlfn.IFNA(VLOOKUP(B20,門店清單!A:B,2,0),"")</f>
        <v>澳門新八佰伴Core</v>
      </c>
      <c r="D20" s="59">
        <v>1</v>
      </c>
      <c r="E20" s="59"/>
      <c r="F20" s="60"/>
      <c r="G20" s="71"/>
      <c r="H20" s="122"/>
      <c r="I20" s="123"/>
      <c r="J20" s="123"/>
      <c r="K20" s="124"/>
      <c r="L20" s="83">
        <f t="shared" si="0"/>
        <v>1</v>
      </c>
      <c r="M20" s="89" t="s">
        <v>102</v>
      </c>
      <c r="N20" s="89"/>
    </row>
    <row r="21" spans="1:14" x14ac:dyDescent="0.25">
      <c r="A21" s="54">
        <v>10</v>
      </c>
      <c r="B21" s="56">
        <v>7226</v>
      </c>
      <c r="C21" s="91" t="str">
        <f>_xlfn.IFNA(VLOOKUP(B21,門店清單!A:B,2,0),"")</f>
        <v>倫敦人</v>
      </c>
      <c r="D21" s="59">
        <v>2</v>
      </c>
      <c r="E21" s="59"/>
      <c r="F21" s="60"/>
      <c r="G21" s="71"/>
      <c r="H21" s="122"/>
      <c r="I21" s="123"/>
      <c r="J21" s="123"/>
      <c r="K21" s="124"/>
      <c r="L21" s="83">
        <f t="shared" si="0"/>
        <v>2</v>
      </c>
      <c r="M21" s="89" t="s">
        <v>103</v>
      </c>
      <c r="N21" s="89"/>
    </row>
    <row r="22" spans="1:14" x14ac:dyDescent="0.25">
      <c r="A22" s="54">
        <v>11</v>
      </c>
      <c r="B22" s="56">
        <v>1019</v>
      </c>
      <c r="C22" s="91" t="str">
        <f>_xlfn.IFNA(VLOOKUP(B22,門店清單!A:B,2,0),"")</f>
        <v>WHR</v>
      </c>
      <c r="D22" s="59"/>
      <c r="E22" s="59"/>
      <c r="F22" s="60"/>
      <c r="G22" s="71"/>
      <c r="H22" s="122">
        <v>1</v>
      </c>
      <c r="I22" s="123"/>
      <c r="J22" s="123"/>
      <c r="K22" s="124"/>
      <c r="L22" s="83">
        <f t="shared" si="0"/>
        <v>1</v>
      </c>
      <c r="M22" s="89" t="s">
        <v>104</v>
      </c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22"/>
      <c r="I23" s="123"/>
      <c r="J23" s="123"/>
      <c r="K23" s="124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22"/>
      <c r="I24" s="123"/>
      <c r="J24" s="123"/>
      <c r="K24" s="124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22"/>
      <c r="I25" s="123"/>
      <c r="J25" s="123"/>
      <c r="K25" s="124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22"/>
      <c r="I26" s="123"/>
      <c r="J26" s="123"/>
      <c r="K26" s="124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22"/>
      <c r="I27" s="123"/>
      <c r="J27" s="123"/>
      <c r="K27" s="124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22"/>
      <c r="I28" s="123"/>
      <c r="J28" s="123"/>
      <c r="K28" s="124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22"/>
      <c r="I29" s="123"/>
      <c r="J29" s="123"/>
      <c r="K29" s="124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22"/>
      <c r="I30" s="123"/>
      <c r="J30" s="123"/>
      <c r="K30" s="124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22"/>
      <c r="I31" s="123"/>
      <c r="J31" s="123"/>
      <c r="K31" s="124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22"/>
      <c r="I32" s="123"/>
      <c r="J32" s="123"/>
      <c r="K32" s="124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22"/>
      <c r="I33" s="123"/>
      <c r="J33" s="123"/>
      <c r="K33" s="124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22"/>
      <c r="I34" s="123"/>
      <c r="J34" s="123"/>
      <c r="K34" s="124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22"/>
      <c r="I35" s="123"/>
      <c r="J35" s="123"/>
      <c r="K35" s="124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2" priority="2" stopIfTrue="1"/>
  </conditionalFormatting>
  <conditionalFormatting sqref="B30:B36">
    <cfRule type="duplicateValues" dxfId="11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9A490753-5186-4815-AB35-CA68B3FB5043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7A09FB94-A3FB-4524-9E9B-4AC67D79947D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B037C2E6-3273-4FCB-9C2F-A5824A9328F5}">
          <x14:formula1>
            <xm:f>門店清單!$A:$A</xm:f>
          </x14:formula1>
          <xm:sqref>B12:B31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E42D4-9F9F-4983-B819-F51F6974C3E2}">
  <dimension ref="A1:W37"/>
  <sheetViews>
    <sheetView topLeftCell="A5" zoomScale="70" zoomScaleNormal="70" workbookViewId="0">
      <selection sqref="A1:XFD1048576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/>
      <c r="H4" s="47">
        <f>SUM(D12:D36,H12:H36)</f>
        <v>0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17"/>
      <c r="B5" s="117"/>
      <c r="C5" s="117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/>
      <c r="C12" s="91" t="str">
        <f>_xlfn.IFNA(VLOOKUP(B12,門店清單!A:B,2,0),"")</f>
        <v/>
      </c>
      <c r="D12" s="57"/>
      <c r="E12" s="58"/>
      <c r="F12" s="58"/>
      <c r="G12" s="70"/>
      <c r="H12" s="77"/>
      <c r="I12" s="68"/>
      <c r="J12" s="68"/>
      <c r="K12" s="78"/>
      <c r="L12" s="82">
        <f>SUM(D12:K12)</f>
        <v>0</v>
      </c>
      <c r="M12" s="89"/>
      <c r="N12" s="95"/>
    </row>
    <row r="13" spans="1:23" x14ac:dyDescent="0.25">
      <c r="A13" s="54">
        <v>2</v>
      </c>
      <c r="B13" s="56"/>
      <c r="C13" s="91" t="str">
        <f>_xlfn.IFNA(VLOOKUP(B13,門店清單!A:B,2,0),"")</f>
        <v/>
      </c>
      <c r="D13" s="59"/>
      <c r="E13" s="59"/>
      <c r="F13" s="60"/>
      <c r="G13" s="71"/>
      <c r="H13" s="114"/>
      <c r="I13" s="115"/>
      <c r="J13" s="115"/>
      <c r="K13" s="116"/>
      <c r="L13" s="83">
        <f t="shared" ref="L13:L36" si="0">SUM(D13:K13)</f>
        <v>0</v>
      </c>
      <c r="M13" s="89"/>
      <c r="N13" s="89"/>
    </row>
    <row r="14" spans="1:23" x14ac:dyDescent="0.25">
      <c r="A14" s="54">
        <v>3</v>
      </c>
      <c r="B14" s="56"/>
      <c r="C14" s="91" t="str">
        <f>_xlfn.IFNA(VLOOKUP(B14,門店清單!A:B,2,0),"")</f>
        <v/>
      </c>
      <c r="D14" s="59"/>
      <c r="E14" s="59"/>
      <c r="F14" s="60"/>
      <c r="G14" s="71"/>
      <c r="H14" s="114"/>
      <c r="I14" s="115"/>
      <c r="J14" s="115"/>
      <c r="K14" s="116"/>
      <c r="L14" s="83">
        <f t="shared" si="0"/>
        <v>0</v>
      </c>
      <c r="M14" s="89"/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14"/>
      <c r="I15" s="115"/>
      <c r="J15" s="115"/>
      <c r="K15" s="116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14"/>
      <c r="I16" s="115"/>
      <c r="J16" s="115"/>
      <c r="K16" s="116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4"/>
      <c r="I17" s="115"/>
      <c r="J17" s="115"/>
      <c r="K17" s="116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4"/>
      <c r="I18" s="115"/>
      <c r="J18" s="115"/>
      <c r="K18" s="116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4"/>
      <c r="I19" s="115"/>
      <c r="J19" s="115"/>
      <c r="K19" s="116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4"/>
      <c r="I20" s="115"/>
      <c r="J20" s="115"/>
      <c r="K20" s="116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4"/>
      <c r="I21" s="115"/>
      <c r="J21" s="115"/>
      <c r="K21" s="116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4"/>
      <c r="I22" s="115"/>
      <c r="J22" s="115"/>
      <c r="K22" s="116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4"/>
      <c r="I23" s="115"/>
      <c r="J23" s="115"/>
      <c r="K23" s="116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4"/>
      <c r="I24" s="115"/>
      <c r="J24" s="115"/>
      <c r="K24" s="116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4"/>
      <c r="I25" s="115"/>
      <c r="J25" s="115"/>
      <c r="K25" s="116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4"/>
      <c r="I26" s="115"/>
      <c r="J26" s="115"/>
      <c r="K26" s="116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4"/>
      <c r="I27" s="115"/>
      <c r="J27" s="115"/>
      <c r="K27" s="116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4"/>
      <c r="I28" s="115"/>
      <c r="J28" s="115"/>
      <c r="K28" s="116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4"/>
      <c r="I29" s="115"/>
      <c r="J29" s="115"/>
      <c r="K29" s="116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4"/>
      <c r="I30" s="115"/>
      <c r="J30" s="115"/>
      <c r="K30" s="116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4"/>
      <c r="I31" s="115"/>
      <c r="J31" s="115"/>
      <c r="K31" s="116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4"/>
      <c r="I32" s="115"/>
      <c r="J32" s="115"/>
      <c r="K32" s="116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4"/>
      <c r="I33" s="115"/>
      <c r="J33" s="115"/>
      <c r="K33" s="116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4"/>
      <c r="I34" s="115"/>
      <c r="J34" s="115"/>
      <c r="K34" s="116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4"/>
      <c r="I35" s="115"/>
      <c r="J35" s="115"/>
      <c r="K35" s="116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0" priority="2" stopIfTrue="1"/>
  </conditionalFormatting>
  <conditionalFormatting sqref="B30:B36">
    <cfRule type="duplicateValues" dxfId="9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BB3E97B0-5E65-45AE-BFD2-C1702D3D1E6F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E3476F7B-40FE-4405-A0E7-7390476739AD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526AC70C-7C98-4D84-BF54-86A2777C593D}">
          <x14:formula1>
            <xm:f>門店清單!$A:$A</xm:f>
          </x14:formula1>
          <xm:sqref>C3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CDFCA-C8A0-4B47-9716-F8FAFE1BD374}">
  <dimension ref="A1:W37"/>
  <sheetViews>
    <sheetView workbookViewId="0">
      <selection sqref="A1:XFD1048576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/>
      <c r="H4" s="47">
        <f>SUM(D12:D36,H12:H36)</f>
        <v>0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21"/>
      <c r="B5" s="121"/>
      <c r="C5" s="121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/>
      <c r="C12" s="91" t="str">
        <f>_xlfn.IFNA(VLOOKUP(B12,門店清單!A:B,2,0),"")</f>
        <v/>
      </c>
      <c r="D12" s="57"/>
      <c r="E12" s="58"/>
      <c r="F12" s="58"/>
      <c r="G12" s="70"/>
      <c r="H12" s="77"/>
      <c r="I12" s="68"/>
      <c r="J12" s="68"/>
      <c r="K12" s="78"/>
      <c r="L12" s="82">
        <f>SUM(D12:K12)</f>
        <v>0</v>
      </c>
      <c r="M12" s="89"/>
      <c r="N12" s="95"/>
    </row>
    <row r="13" spans="1:23" x14ac:dyDescent="0.25">
      <c r="A13" s="54">
        <v>2</v>
      </c>
      <c r="B13" s="56"/>
      <c r="C13" s="91" t="str">
        <f>_xlfn.IFNA(VLOOKUP(B13,門店清單!A:B,2,0),"")</f>
        <v/>
      </c>
      <c r="D13" s="59"/>
      <c r="E13" s="59"/>
      <c r="F13" s="60"/>
      <c r="G13" s="71"/>
      <c r="H13" s="118"/>
      <c r="I13" s="119"/>
      <c r="J13" s="119"/>
      <c r="K13" s="120"/>
      <c r="L13" s="83">
        <f t="shared" ref="L13:L36" si="0">SUM(D13:K13)</f>
        <v>0</v>
      </c>
      <c r="M13" s="89"/>
      <c r="N13" s="89"/>
    </row>
    <row r="14" spans="1:23" x14ac:dyDescent="0.25">
      <c r="A14" s="54">
        <v>3</v>
      </c>
      <c r="B14" s="56"/>
      <c r="C14" s="91" t="str">
        <f>_xlfn.IFNA(VLOOKUP(B14,門店清單!A:B,2,0),"")</f>
        <v/>
      </c>
      <c r="D14" s="59"/>
      <c r="E14" s="59"/>
      <c r="F14" s="60"/>
      <c r="G14" s="71"/>
      <c r="H14" s="118"/>
      <c r="I14" s="119"/>
      <c r="J14" s="119"/>
      <c r="K14" s="120"/>
      <c r="L14" s="83">
        <f t="shared" si="0"/>
        <v>0</v>
      </c>
      <c r="M14" s="89"/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18"/>
      <c r="I15" s="119"/>
      <c r="J15" s="119"/>
      <c r="K15" s="120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18"/>
      <c r="I16" s="119"/>
      <c r="J16" s="119"/>
      <c r="K16" s="120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8"/>
      <c r="I17" s="119"/>
      <c r="J17" s="119"/>
      <c r="K17" s="120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8"/>
      <c r="I18" s="119"/>
      <c r="J18" s="119"/>
      <c r="K18" s="120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8"/>
      <c r="I19" s="119"/>
      <c r="J19" s="119"/>
      <c r="K19" s="120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8"/>
      <c r="I20" s="119"/>
      <c r="J20" s="119"/>
      <c r="K20" s="120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8"/>
      <c r="I21" s="119"/>
      <c r="J21" s="119"/>
      <c r="K21" s="120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8"/>
      <c r="I22" s="119"/>
      <c r="J22" s="119"/>
      <c r="K22" s="120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8"/>
      <c r="I23" s="119"/>
      <c r="J23" s="119"/>
      <c r="K23" s="120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8"/>
      <c r="I24" s="119"/>
      <c r="J24" s="119"/>
      <c r="K24" s="120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8"/>
      <c r="I25" s="119"/>
      <c r="J25" s="119"/>
      <c r="K25" s="120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8"/>
      <c r="I26" s="119"/>
      <c r="J26" s="119"/>
      <c r="K26" s="120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8"/>
      <c r="I27" s="119"/>
      <c r="J27" s="119"/>
      <c r="K27" s="120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8"/>
      <c r="I28" s="119"/>
      <c r="J28" s="119"/>
      <c r="K28" s="120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8"/>
      <c r="I29" s="119"/>
      <c r="J29" s="119"/>
      <c r="K29" s="120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8"/>
      <c r="I30" s="119"/>
      <c r="J30" s="119"/>
      <c r="K30" s="120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8"/>
      <c r="I31" s="119"/>
      <c r="J31" s="119"/>
      <c r="K31" s="120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8"/>
      <c r="I32" s="119"/>
      <c r="J32" s="119"/>
      <c r="K32" s="120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8"/>
      <c r="I33" s="119"/>
      <c r="J33" s="119"/>
      <c r="K33" s="120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8"/>
      <c r="I34" s="119"/>
      <c r="J34" s="119"/>
      <c r="K34" s="120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8"/>
      <c r="I35" s="119"/>
      <c r="J35" s="119"/>
      <c r="K35" s="120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8" priority="2" stopIfTrue="1"/>
  </conditionalFormatting>
  <conditionalFormatting sqref="B30:B36">
    <cfRule type="duplicateValues" dxfId="7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D8B0A48C-3F5D-4F4A-9F2F-3F6A37A0329A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581C35A2-9A51-4B6F-9A90-1E4C25C2E255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943B7928-1E5A-4C9A-946A-B144C6EABB41}">
          <x14:formula1>
            <xm:f>門店清單!$A:$A</xm:f>
          </x14:formula1>
          <xm:sqref>B12:B31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6A625-6910-4584-9826-4948C70F08CB}">
  <dimension ref="A1:W37"/>
  <sheetViews>
    <sheetView topLeftCell="A4" zoomScale="55" zoomScaleNormal="55" workbookViewId="0">
      <selection sqref="A1:XFD1048576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/>
      <c r="H4" s="47">
        <f>SUM(D12:D36,H12:H36)</f>
        <v>0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21"/>
      <c r="B5" s="121"/>
      <c r="C5" s="121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/>
      <c r="C12" s="91" t="str">
        <f>_xlfn.IFNA(VLOOKUP(B12,門店清單!A:B,2,0),"")</f>
        <v/>
      </c>
      <c r="D12" s="57"/>
      <c r="E12" s="58"/>
      <c r="F12" s="58"/>
      <c r="G12" s="70"/>
      <c r="H12" s="77"/>
      <c r="I12" s="68"/>
      <c r="J12" s="68"/>
      <c r="K12" s="78"/>
      <c r="L12" s="82">
        <f>SUM(D12:K12)</f>
        <v>0</v>
      </c>
      <c r="M12" s="89"/>
      <c r="N12" s="95"/>
    </row>
    <row r="13" spans="1:23" x14ac:dyDescent="0.25">
      <c r="A13" s="54">
        <v>2</v>
      </c>
      <c r="B13" s="56"/>
      <c r="C13" s="91" t="str">
        <f>_xlfn.IFNA(VLOOKUP(B13,門店清單!A:B,2,0),"")</f>
        <v/>
      </c>
      <c r="D13" s="59"/>
      <c r="E13" s="59"/>
      <c r="F13" s="60"/>
      <c r="G13" s="71"/>
      <c r="H13" s="118"/>
      <c r="I13" s="119"/>
      <c r="J13" s="119"/>
      <c r="K13" s="120"/>
      <c r="L13" s="83">
        <f t="shared" ref="L13:L36" si="0">SUM(D13:K13)</f>
        <v>0</v>
      </c>
      <c r="M13" s="89"/>
      <c r="N13" s="89"/>
    </row>
    <row r="14" spans="1:23" x14ac:dyDescent="0.25">
      <c r="A14" s="54">
        <v>3</v>
      </c>
      <c r="B14" s="56"/>
      <c r="C14" s="91" t="str">
        <f>_xlfn.IFNA(VLOOKUP(B14,門店清單!A:B,2,0),"")</f>
        <v/>
      </c>
      <c r="D14" s="59"/>
      <c r="E14" s="59"/>
      <c r="F14" s="60"/>
      <c r="G14" s="71"/>
      <c r="H14" s="118"/>
      <c r="I14" s="119"/>
      <c r="J14" s="119"/>
      <c r="K14" s="120"/>
      <c r="L14" s="83">
        <f t="shared" si="0"/>
        <v>0</v>
      </c>
      <c r="M14" s="89"/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18"/>
      <c r="I15" s="119"/>
      <c r="J15" s="119"/>
      <c r="K15" s="120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18"/>
      <c r="I16" s="119"/>
      <c r="J16" s="119"/>
      <c r="K16" s="120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8"/>
      <c r="I17" s="119"/>
      <c r="J17" s="119"/>
      <c r="K17" s="120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8"/>
      <c r="I18" s="119"/>
      <c r="J18" s="119"/>
      <c r="K18" s="120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8"/>
      <c r="I19" s="119"/>
      <c r="J19" s="119"/>
      <c r="K19" s="120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8"/>
      <c r="I20" s="119"/>
      <c r="J20" s="119"/>
      <c r="K20" s="120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8"/>
      <c r="I21" s="119"/>
      <c r="J21" s="119"/>
      <c r="K21" s="120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8"/>
      <c r="I22" s="119"/>
      <c r="J22" s="119"/>
      <c r="K22" s="120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8"/>
      <c r="I23" s="119"/>
      <c r="J23" s="119"/>
      <c r="K23" s="120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8"/>
      <c r="I24" s="119"/>
      <c r="J24" s="119"/>
      <c r="K24" s="120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8"/>
      <c r="I25" s="119"/>
      <c r="J25" s="119"/>
      <c r="K25" s="120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8"/>
      <c r="I26" s="119"/>
      <c r="J26" s="119"/>
      <c r="K26" s="120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8"/>
      <c r="I27" s="119"/>
      <c r="J27" s="119"/>
      <c r="K27" s="120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8"/>
      <c r="I28" s="119"/>
      <c r="J28" s="119"/>
      <c r="K28" s="120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8"/>
      <c r="I29" s="119"/>
      <c r="J29" s="119"/>
      <c r="K29" s="120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8"/>
      <c r="I30" s="119"/>
      <c r="J30" s="119"/>
      <c r="K30" s="120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8"/>
      <c r="I31" s="119"/>
      <c r="J31" s="119"/>
      <c r="K31" s="120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8"/>
      <c r="I32" s="119"/>
      <c r="J32" s="119"/>
      <c r="K32" s="120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8"/>
      <c r="I33" s="119"/>
      <c r="J33" s="119"/>
      <c r="K33" s="120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8"/>
      <c r="I34" s="119"/>
      <c r="J34" s="119"/>
      <c r="K34" s="120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8"/>
      <c r="I35" s="119"/>
      <c r="J35" s="119"/>
      <c r="K35" s="120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6" priority="2" stopIfTrue="1"/>
  </conditionalFormatting>
  <conditionalFormatting sqref="B30:B36">
    <cfRule type="duplicateValues" dxfId="5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DC1D0E50-5796-4927-AB0F-4753C26FBD9A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8B148E5F-83DB-4FB6-9023-73147DB98E79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7ED70C00-3EEC-4284-9DC6-7BED1BF49C15}">
          <x14:formula1>
            <xm:f>門店清單!$A:$A</xm:f>
          </x14:formula1>
          <xm:sqref>B12:B31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979FD-1131-4334-BC49-4A91CBB2CEE4}">
  <dimension ref="A1:W37"/>
  <sheetViews>
    <sheetView topLeftCell="A2" zoomScale="70" zoomScaleNormal="70" workbookViewId="0">
      <selection sqref="A1:XFD1048576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/>
      <c r="H4" s="47">
        <f>SUM(D12:D36,H12:H36)</f>
        <v>0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21"/>
      <c r="B5" s="121"/>
      <c r="C5" s="121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/>
      <c r="C12" s="91" t="str">
        <f>_xlfn.IFNA(VLOOKUP(B12,門店清單!A:B,2,0),"")</f>
        <v/>
      </c>
      <c r="D12" s="57"/>
      <c r="E12" s="58"/>
      <c r="F12" s="58"/>
      <c r="G12" s="70"/>
      <c r="H12" s="77"/>
      <c r="I12" s="68"/>
      <c r="J12" s="68"/>
      <c r="K12" s="78"/>
      <c r="L12" s="82">
        <f>SUM(D12:K12)</f>
        <v>0</v>
      </c>
      <c r="M12" s="89"/>
      <c r="N12" s="95"/>
    </row>
    <row r="13" spans="1:23" x14ac:dyDescent="0.25">
      <c r="A13" s="54">
        <v>2</v>
      </c>
      <c r="B13" s="56"/>
      <c r="C13" s="91" t="str">
        <f>_xlfn.IFNA(VLOOKUP(B13,門店清單!A:B,2,0),"")</f>
        <v/>
      </c>
      <c r="D13" s="59"/>
      <c r="E13" s="59"/>
      <c r="F13" s="60"/>
      <c r="G13" s="71"/>
      <c r="H13" s="118"/>
      <c r="I13" s="119"/>
      <c r="J13" s="119"/>
      <c r="K13" s="120"/>
      <c r="L13" s="83">
        <f t="shared" ref="L13:L36" si="0">SUM(D13:K13)</f>
        <v>0</v>
      </c>
      <c r="M13" s="89"/>
      <c r="N13" s="89"/>
    </row>
    <row r="14" spans="1:23" x14ac:dyDescent="0.25">
      <c r="A14" s="54">
        <v>3</v>
      </c>
      <c r="B14" s="56"/>
      <c r="C14" s="91" t="str">
        <f>_xlfn.IFNA(VLOOKUP(B14,門店清單!A:B,2,0),"")</f>
        <v/>
      </c>
      <c r="D14" s="59"/>
      <c r="E14" s="59"/>
      <c r="F14" s="60"/>
      <c r="G14" s="71"/>
      <c r="H14" s="118"/>
      <c r="I14" s="119"/>
      <c r="J14" s="119"/>
      <c r="K14" s="120"/>
      <c r="L14" s="83">
        <f t="shared" si="0"/>
        <v>0</v>
      </c>
      <c r="M14" s="89"/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18"/>
      <c r="I15" s="119"/>
      <c r="J15" s="119"/>
      <c r="K15" s="120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18"/>
      <c r="I16" s="119"/>
      <c r="J16" s="119"/>
      <c r="K16" s="120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8"/>
      <c r="I17" s="119"/>
      <c r="J17" s="119"/>
      <c r="K17" s="120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8"/>
      <c r="I18" s="119"/>
      <c r="J18" s="119"/>
      <c r="K18" s="120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8"/>
      <c r="I19" s="119"/>
      <c r="J19" s="119"/>
      <c r="K19" s="120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8"/>
      <c r="I20" s="119"/>
      <c r="J20" s="119"/>
      <c r="K20" s="120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8"/>
      <c r="I21" s="119"/>
      <c r="J21" s="119"/>
      <c r="K21" s="120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8"/>
      <c r="I22" s="119"/>
      <c r="J22" s="119"/>
      <c r="K22" s="120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8"/>
      <c r="I23" s="119"/>
      <c r="J23" s="119"/>
      <c r="K23" s="120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8"/>
      <c r="I24" s="119"/>
      <c r="J24" s="119"/>
      <c r="K24" s="120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8"/>
      <c r="I25" s="119"/>
      <c r="J25" s="119"/>
      <c r="K25" s="120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8"/>
      <c r="I26" s="119"/>
      <c r="J26" s="119"/>
      <c r="K26" s="120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8"/>
      <c r="I27" s="119"/>
      <c r="J27" s="119"/>
      <c r="K27" s="120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8"/>
      <c r="I28" s="119"/>
      <c r="J28" s="119"/>
      <c r="K28" s="120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8"/>
      <c r="I29" s="119"/>
      <c r="J29" s="119"/>
      <c r="K29" s="120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8"/>
      <c r="I30" s="119"/>
      <c r="J30" s="119"/>
      <c r="K30" s="120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8"/>
      <c r="I31" s="119"/>
      <c r="J31" s="119"/>
      <c r="K31" s="120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8"/>
      <c r="I32" s="119"/>
      <c r="J32" s="119"/>
      <c r="K32" s="120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8"/>
      <c r="I33" s="119"/>
      <c r="J33" s="119"/>
      <c r="K33" s="120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8"/>
      <c r="I34" s="119"/>
      <c r="J34" s="119"/>
      <c r="K34" s="120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8"/>
      <c r="I35" s="119"/>
      <c r="J35" s="119"/>
      <c r="K35" s="120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4" priority="2" stopIfTrue="1"/>
  </conditionalFormatting>
  <conditionalFormatting sqref="B30:B36">
    <cfRule type="duplicateValues" dxfId="3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631CF742-1154-42A3-B4F7-CF9EA8566E46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F2B02B4C-42D0-4D66-9E1B-A3C2D8EC7C49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79038E09-D0B7-46AA-B187-955CF0344429}">
          <x14:formula1>
            <xm:f>門店清單!$A:$A</xm:f>
          </x14:formula1>
          <xm:sqref>C3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D9A94-D8DC-4A3B-88CC-3F0AF0DAE919}">
  <dimension ref="A1:W37"/>
  <sheetViews>
    <sheetView zoomScale="40" zoomScaleNormal="40" workbookViewId="0">
      <selection sqref="A1:XFD1048576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/>
      <c r="H4" s="47">
        <f>SUM(D12:D36,H12:H36)</f>
        <v>0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09"/>
      <c r="B5" s="109"/>
      <c r="C5" s="109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/>
      <c r="C12" s="91" t="str">
        <f>_xlfn.IFNA(VLOOKUP(B12,門店清單!A:B,2,0),"")</f>
        <v/>
      </c>
      <c r="D12" s="57"/>
      <c r="E12" s="58"/>
      <c r="F12" s="58"/>
      <c r="G12" s="70"/>
      <c r="H12" s="77"/>
      <c r="I12" s="68"/>
      <c r="J12" s="68"/>
      <c r="K12" s="78"/>
      <c r="L12" s="82">
        <f>SUM(D12:K12)</f>
        <v>0</v>
      </c>
      <c r="M12" s="89"/>
      <c r="N12" s="95"/>
    </row>
    <row r="13" spans="1:23" x14ac:dyDescent="0.25">
      <c r="A13" s="54">
        <v>2</v>
      </c>
      <c r="B13" s="56"/>
      <c r="C13" s="91" t="str">
        <f>_xlfn.IFNA(VLOOKUP(B13,門店清單!A:B,2,0),"")</f>
        <v/>
      </c>
      <c r="D13" s="59"/>
      <c r="E13" s="59"/>
      <c r="F13" s="60"/>
      <c r="G13" s="71"/>
      <c r="H13" s="110"/>
      <c r="I13" s="111"/>
      <c r="J13" s="111"/>
      <c r="K13" s="112"/>
      <c r="L13" s="83">
        <f t="shared" ref="L13:L36" si="0">SUM(D13:K13)</f>
        <v>0</v>
      </c>
      <c r="M13" s="89"/>
      <c r="N13" s="89"/>
    </row>
    <row r="14" spans="1:23" x14ac:dyDescent="0.25">
      <c r="A14" s="54">
        <v>3</v>
      </c>
      <c r="B14" s="56"/>
      <c r="C14" s="91" t="str">
        <f>_xlfn.IFNA(VLOOKUP(B14,門店清單!A:B,2,0),"")</f>
        <v/>
      </c>
      <c r="D14" s="59"/>
      <c r="E14" s="59"/>
      <c r="F14" s="60"/>
      <c r="G14" s="71"/>
      <c r="H14" s="110"/>
      <c r="I14" s="111"/>
      <c r="J14" s="111"/>
      <c r="K14" s="112"/>
      <c r="L14" s="83">
        <f t="shared" si="0"/>
        <v>0</v>
      </c>
      <c r="M14" s="89"/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10"/>
      <c r="I15" s="111"/>
      <c r="J15" s="111"/>
      <c r="K15" s="112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10"/>
      <c r="I16" s="111"/>
      <c r="J16" s="111"/>
      <c r="K16" s="112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0"/>
      <c r="I17" s="111"/>
      <c r="J17" s="111"/>
      <c r="K17" s="112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0"/>
      <c r="I18" s="111"/>
      <c r="J18" s="111"/>
      <c r="K18" s="112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0"/>
      <c r="I19" s="111"/>
      <c r="J19" s="111"/>
      <c r="K19" s="112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0"/>
      <c r="I20" s="111"/>
      <c r="J20" s="111"/>
      <c r="K20" s="112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0"/>
      <c r="I21" s="111"/>
      <c r="J21" s="111"/>
      <c r="K21" s="112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0"/>
      <c r="I22" s="111"/>
      <c r="J22" s="111"/>
      <c r="K22" s="112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0"/>
      <c r="I23" s="111"/>
      <c r="J23" s="111"/>
      <c r="K23" s="112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0"/>
      <c r="I24" s="111"/>
      <c r="J24" s="111"/>
      <c r="K24" s="112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0"/>
      <c r="I25" s="111"/>
      <c r="J25" s="111"/>
      <c r="K25" s="112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0"/>
      <c r="I26" s="111"/>
      <c r="J26" s="111"/>
      <c r="K26" s="112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0"/>
      <c r="I27" s="111"/>
      <c r="J27" s="111"/>
      <c r="K27" s="112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0"/>
      <c r="I28" s="111"/>
      <c r="J28" s="111"/>
      <c r="K28" s="112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0"/>
      <c r="I29" s="111"/>
      <c r="J29" s="111"/>
      <c r="K29" s="112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0"/>
      <c r="I30" s="111"/>
      <c r="J30" s="111"/>
      <c r="K30" s="112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0"/>
      <c r="I31" s="111"/>
      <c r="J31" s="111"/>
      <c r="K31" s="112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0"/>
      <c r="I32" s="111"/>
      <c r="J32" s="111"/>
      <c r="K32" s="112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0"/>
      <c r="I33" s="111"/>
      <c r="J33" s="111"/>
      <c r="K33" s="112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0"/>
      <c r="I34" s="111"/>
      <c r="J34" s="111"/>
      <c r="K34" s="112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0"/>
      <c r="I35" s="111"/>
      <c r="J35" s="111"/>
      <c r="K35" s="112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2" priority="2" stopIfTrue="1"/>
  </conditionalFormatting>
  <conditionalFormatting sqref="B30:B36">
    <cfRule type="duplicateValues" dxfId="1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AAFB4AA7-6F40-4E71-80EC-3B33F35D9E63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33ADBE0A-E361-4E68-9929-1B0207880FAE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02C55A68-EA9F-4FDC-A695-0E2CAC43E074}">
          <x14:formula1>
            <xm:f>門店清單!$A:$A</xm:f>
          </x14:formula1>
          <xm:sqref>B12:B31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3207A-13C9-4A8D-A426-53BB0B35C619}">
  <sheetPr>
    <tabColor theme="3"/>
    <pageSetUpPr fitToPage="1"/>
  </sheetPr>
  <dimension ref="A1:V44"/>
  <sheetViews>
    <sheetView zoomScale="70" zoomScaleNormal="70" workbookViewId="0">
      <pane ySplit="11" topLeftCell="A12" activePane="bottomLeft" state="frozen"/>
      <selection pane="bottomLeft" activeCell="I15" sqref="I15"/>
    </sheetView>
  </sheetViews>
  <sheetFormatPr defaultRowHeight="16.5" x14ac:dyDescent="0.25"/>
  <cols>
    <col min="1" max="1" width="11.375" style="2" customWidth="1"/>
    <col min="2" max="2" width="14.625" style="2" customWidth="1"/>
    <col min="3" max="10" width="16.875" style="2" customWidth="1"/>
    <col min="11" max="11" width="9.875" style="2" customWidth="1"/>
    <col min="12" max="12" width="114" style="2" customWidth="1"/>
    <col min="13" max="16384" width="9" style="2"/>
  </cols>
  <sheetData>
    <row r="1" spans="1:22" s="23" customFormat="1" ht="30.75" thickBot="1" x14ac:dyDescent="0.3"/>
    <row r="2" spans="1:22" s="23" customFormat="1" ht="30.75" thickBot="1" x14ac:dyDescent="0.3">
      <c r="G2" s="154" t="s">
        <v>0</v>
      </c>
      <c r="H2" s="155"/>
      <c r="I2" s="156"/>
      <c r="J2" s="157"/>
    </row>
    <row r="3" spans="1:22" s="23" customFormat="1" ht="33" customHeight="1" x14ac:dyDescent="0.25">
      <c r="A3" s="158" t="s">
        <v>7</v>
      </c>
      <c r="B3" s="158"/>
      <c r="C3" s="29">
        <v>7149</v>
      </c>
      <c r="D3" s="3"/>
      <c r="E3" s="3"/>
      <c r="F3" s="3"/>
      <c r="G3" s="24" t="s">
        <v>1</v>
      </c>
      <c r="H3" s="25" t="s">
        <v>2</v>
      </c>
      <c r="I3" s="26" t="s">
        <v>3</v>
      </c>
      <c r="J3" s="26" t="s">
        <v>12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s="23" customFormat="1" ht="33" customHeight="1" x14ac:dyDescent="0.25">
      <c r="A4" s="159" t="s">
        <v>11</v>
      </c>
      <c r="B4" s="159"/>
      <c r="C4" s="30">
        <f ca="1">TODAY()</f>
        <v>46043</v>
      </c>
      <c r="G4" s="27">
        <f>SUM(C12:C43,G12:G43)</f>
        <v>1</v>
      </c>
      <c r="H4" s="27">
        <f>SUM(D12:D43,H12:H43)</f>
        <v>10</v>
      </c>
      <c r="I4" s="27">
        <f>SUM(E12:E43,I12:I43)</f>
        <v>0</v>
      </c>
      <c r="J4" s="27">
        <f>SUM(F12:F43,J12:J43)</f>
        <v>2</v>
      </c>
    </row>
    <row r="5" spans="1:22" ht="21" x14ac:dyDescent="0.25">
      <c r="A5" s="28"/>
      <c r="B5" s="28"/>
      <c r="C5" s="5"/>
      <c r="G5" s="5"/>
      <c r="H5" s="5"/>
      <c r="I5" s="5"/>
      <c r="J5" s="5"/>
    </row>
    <row r="7" spans="1:22" ht="17.25" thickBot="1" x14ac:dyDescent="0.3"/>
    <row r="8" spans="1:22" ht="24.75" customHeight="1" thickBot="1" x14ac:dyDescent="0.3">
      <c r="B8" s="160" t="s">
        <v>10</v>
      </c>
      <c r="C8" s="161"/>
      <c r="D8" s="161"/>
      <c r="E8" s="161"/>
      <c r="F8" s="161"/>
      <c r="G8" s="161"/>
      <c r="H8" s="161"/>
      <c r="I8" s="161"/>
      <c r="J8" s="161"/>
      <c r="K8" s="161"/>
      <c r="L8" s="162"/>
    </row>
    <row r="9" spans="1:22" ht="46.5" customHeight="1" thickBot="1" x14ac:dyDescent="0.3">
      <c r="B9" s="163" t="s">
        <v>7</v>
      </c>
      <c r="C9" s="164"/>
      <c r="D9" s="164"/>
      <c r="E9" s="164"/>
      <c r="F9" s="165"/>
      <c r="G9" s="166" t="s">
        <v>9</v>
      </c>
      <c r="H9" s="167"/>
      <c r="I9" s="167"/>
      <c r="J9" s="168"/>
      <c r="K9" s="169" t="s">
        <v>5</v>
      </c>
      <c r="L9" s="168" t="s">
        <v>14</v>
      </c>
    </row>
    <row r="10" spans="1:22" ht="17.25" thickBot="1" x14ac:dyDescent="0.3">
      <c r="B10" s="174" t="s">
        <v>4</v>
      </c>
      <c r="C10" s="175"/>
      <c r="D10" s="175"/>
      <c r="E10" s="175"/>
      <c r="F10" s="176"/>
      <c r="G10" s="177" t="s">
        <v>0</v>
      </c>
      <c r="H10" s="178"/>
      <c r="I10" s="179"/>
      <c r="J10" s="180"/>
      <c r="K10" s="170"/>
      <c r="L10" s="172"/>
    </row>
    <row r="11" spans="1:22" ht="30.75" customHeight="1" thickBot="1" x14ac:dyDescent="0.3">
      <c r="A11" s="1" t="s">
        <v>6</v>
      </c>
      <c r="B11" s="34" t="s">
        <v>8</v>
      </c>
      <c r="C11" s="35" t="s">
        <v>1</v>
      </c>
      <c r="D11" s="36" t="s">
        <v>2</v>
      </c>
      <c r="E11" s="37" t="s">
        <v>3</v>
      </c>
      <c r="F11" s="38" t="s">
        <v>12</v>
      </c>
      <c r="G11" s="19" t="s">
        <v>1</v>
      </c>
      <c r="H11" s="20" t="s">
        <v>2</v>
      </c>
      <c r="I11" s="17" t="s">
        <v>3</v>
      </c>
      <c r="J11" s="18" t="s">
        <v>12</v>
      </c>
      <c r="K11" s="171"/>
      <c r="L11" s="173"/>
    </row>
    <row r="12" spans="1:22" ht="44.25" customHeight="1" x14ac:dyDescent="0.25">
      <c r="A12" s="6">
        <v>1</v>
      </c>
      <c r="B12" s="31">
        <v>7169</v>
      </c>
      <c r="C12" s="61"/>
      <c r="D12" s="61">
        <v>10</v>
      </c>
      <c r="E12" s="62"/>
      <c r="F12" s="62">
        <v>1</v>
      </c>
      <c r="G12" s="15"/>
      <c r="H12" s="15"/>
      <c r="I12" s="15"/>
      <c r="J12" s="15"/>
      <c r="K12" s="33">
        <f>SUM(C12:J12)</f>
        <v>11</v>
      </c>
      <c r="L12" s="21" t="s">
        <v>16</v>
      </c>
    </row>
    <row r="13" spans="1:22" ht="44.25" customHeight="1" x14ac:dyDescent="0.25">
      <c r="A13" s="6">
        <v>2</v>
      </c>
      <c r="B13" s="32"/>
      <c r="C13" s="63"/>
      <c r="D13" s="63"/>
      <c r="E13" s="64"/>
      <c r="F13" s="64"/>
      <c r="G13" s="16">
        <v>1</v>
      </c>
      <c r="H13" s="16"/>
      <c r="I13" s="16"/>
      <c r="J13" s="16">
        <v>1</v>
      </c>
      <c r="K13" s="16">
        <f t="shared" ref="K13:K43" si="0">SUM(C13:J13)</f>
        <v>2</v>
      </c>
      <c r="L13" s="21" t="s">
        <v>15</v>
      </c>
    </row>
    <row r="14" spans="1:22" ht="44.25" customHeight="1" x14ac:dyDescent="0.25">
      <c r="A14" s="6">
        <v>3</v>
      </c>
      <c r="B14" s="32"/>
      <c r="C14" s="63"/>
      <c r="D14" s="63"/>
      <c r="E14" s="64"/>
      <c r="F14" s="64"/>
      <c r="G14" s="16"/>
      <c r="H14" s="16"/>
      <c r="I14" s="16"/>
      <c r="J14" s="16"/>
      <c r="K14" s="16">
        <f t="shared" si="0"/>
        <v>0</v>
      </c>
      <c r="L14" s="21"/>
    </row>
    <row r="15" spans="1:22" ht="44.25" customHeight="1" x14ac:dyDescent="0.25">
      <c r="A15" s="6">
        <v>4</v>
      </c>
      <c r="B15" s="32"/>
      <c r="C15" s="63"/>
      <c r="D15" s="63"/>
      <c r="E15" s="64"/>
      <c r="F15" s="64"/>
      <c r="G15" s="16"/>
      <c r="H15" s="16"/>
      <c r="I15" s="16"/>
      <c r="J15" s="16"/>
      <c r="K15" s="16">
        <f t="shared" si="0"/>
        <v>0</v>
      </c>
      <c r="L15" s="21"/>
    </row>
    <row r="16" spans="1:22" ht="44.25" customHeight="1" x14ac:dyDescent="0.25">
      <c r="A16" s="6">
        <v>5</v>
      </c>
      <c r="B16" s="32"/>
      <c r="C16" s="63"/>
      <c r="D16" s="63"/>
      <c r="E16" s="64"/>
      <c r="F16" s="64"/>
      <c r="G16" s="16"/>
      <c r="H16" s="16"/>
      <c r="I16" s="16"/>
      <c r="J16" s="16"/>
      <c r="K16" s="16">
        <f t="shared" si="0"/>
        <v>0</v>
      </c>
      <c r="L16" s="21"/>
    </row>
    <row r="17" spans="1:12" ht="44.25" customHeight="1" x14ac:dyDescent="0.25">
      <c r="A17" s="6">
        <v>6</v>
      </c>
      <c r="B17" s="32"/>
      <c r="C17" s="63"/>
      <c r="D17" s="63"/>
      <c r="E17" s="64"/>
      <c r="F17" s="64"/>
      <c r="G17" s="16"/>
      <c r="H17" s="16"/>
      <c r="I17" s="16"/>
      <c r="J17" s="16"/>
      <c r="K17" s="16">
        <f t="shared" si="0"/>
        <v>0</v>
      </c>
      <c r="L17" s="21"/>
    </row>
    <row r="18" spans="1:12" ht="44.25" customHeight="1" x14ac:dyDescent="0.25">
      <c r="A18" s="6">
        <v>7</v>
      </c>
      <c r="B18" s="32"/>
      <c r="C18" s="63"/>
      <c r="D18" s="63"/>
      <c r="E18" s="64"/>
      <c r="F18" s="64"/>
      <c r="G18" s="16"/>
      <c r="H18" s="16"/>
      <c r="I18" s="16"/>
      <c r="J18" s="16"/>
      <c r="K18" s="16">
        <f t="shared" si="0"/>
        <v>0</v>
      </c>
      <c r="L18" s="21"/>
    </row>
    <row r="19" spans="1:12" ht="44.25" customHeight="1" x14ac:dyDescent="0.25">
      <c r="A19" s="6">
        <v>8</v>
      </c>
      <c r="B19" s="32"/>
      <c r="C19" s="63"/>
      <c r="D19" s="63"/>
      <c r="E19" s="64"/>
      <c r="F19" s="64"/>
      <c r="G19" s="16"/>
      <c r="H19" s="16"/>
      <c r="I19" s="16"/>
      <c r="J19" s="16"/>
      <c r="K19" s="16">
        <f t="shared" si="0"/>
        <v>0</v>
      </c>
      <c r="L19" s="21"/>
    </row>
    <row r="20" spans="1:12" ht="44.25" customHeight="1" x14ac:dyDescent="0.25">
      <c r="A20" s="6">
        <v>9</v>
      </c>
      <c r="B20" s="32"/>
      <c r="C20" s="63"/>
      <c r="D20" s="63"/>
      <c r="E20" s="64"/>
      <c r="F20" s="64"/>
      <c r="G20" s="16"/>
      <c r="H20" s="16"/>
      <c r="I20" s="16"/>
      <c r="J20" s="16"/>
      <c r="K20" s="16">
        <f t="shared" si="0"/>
        <v>0</v>
      </c>
      <c r="L20" s="21"/>
    </row>
    <row r="21" spans="1:12" ht="44.25" customHeight="1" x14ac:dyDescent="0.25">
      <c r="A21" s="6">
        <v>10</v>
      </c>
      <c r="B21" s="32"/>
      <c r="C21" s="63"/>
      <c r="D21" s="63"/>
      <c r="E21" s="64"/>
      <c r="F21" s="64"/>
      <c r="G21" s="16"/>
      <c r="H21" s="16"/>
      <c r="I21" s="16"/>
      <c r="J21" s="16"/>
      <c r="K21" s="16">
        <f t="shared" si="0"/>
        <v>0</v>
      </c>
      <c r="L21" s="21"/>
    </row>
    <row r="22" spans="1:12" ht="44.25" customHeight="1" x14ac:dyDescent="0.25">
      <c r="A22" s="6">
        <v>11</v>
      </c>
      <c r="B22" s="32"/>
      <c r="C22" s="63"/>
      <c r="D22" s="63"/>
      <c r="E22" s="64"/>
      <c r="F22" s="64"/>
      <c r="G22" s="16"/>
      <c r="H22" s="16"/>
      <c r="I22" s="16"/>
      <c r="J22" s="16"/>
      <c r="K22" s="16">
        <f t="shared" si="0"/>
        <v>0</v>
      </c>
      <c r="L22" s="21"/>
    </row>
    <row r="23" spans="1:12" ht="44.25" customHeight="1" x14ac:dyDescent="0.25">
      <c r="A23" s="6">
        <v>12</v>
      </c>
      <c r="B23" s="32"/>
      <c r="C23" s="63"/>
      <c r="D23" s="63"/>
      <c r="E23" s="64"/>
      <c r="F23" s="64"/>
      <c r="G23" s="16"/>
      <c r="H23" s="16"/>
      <c r="I23" s="16"/>
      <c r="J23" s="16"/>
      <c r="K23" s="16">
        <f t="shared" si="0"/>
        <v>0</v>
      </c>
      <c r="L23" s="21"/>
    </row>
    <row r="24" spans="1:12" ht="44.25" customHeight="1" x14ac:dyDescent="0.25">
      <c r="A24" s="6">
        <v>13</v>
      </c>
      <c r="B24" s="32"/>
      <c r="C24" s="63"/>
      <c r="D24" s="63"/>
      <c r="E24" s="64"/>
      <c r="F24" s="64"/>
      <c r="G24" s="16"/>
      <c r="H24" s="16"/>
      <c r="I24" s="16"/>
      <c r="J24" s="16"/>
      <c r="K24" s="16">
        <f t="shared" si="0"/>
        <v>0</v>
      </c>
      <c r="L24" s="21"/>
    </row>
    <row r="25" spans="1:12" ht="44.25" customHeight="1" x14ac:dyDescent="0.25">
      <c r="A25" s="6">
        <v>14</v>
      </c>
      <c r="B25" s="32"/>
      <c r="C25" s="63"/>
      <c r="D25" s="63"/>
      <c r="E25" s="64"/>
      <c r="F25" s="64"/>
      <c r="G25" s="16"/>
      <c r="H25" s="16"/>
      <c r="I25" s="16"/>
      <c r="J25" s="16"/>
      <c r="K25" s="16">
        <f t="shared" si="0"/>
        <v>0</v>
      </c>
      <c r="L25" s="21"/>
    </row>
    <row r="26" spans="1:12" ht="44.25" customHeight="1" x14ac:dyDescent="0.25">
      <c r="A26" s="6">
        <v>15</v>
      </c>
      <c r="B26" s="32"/>
      <c r="C26" s="63"/>
      <c r="D26" s="63"/>
      <c r="E26" s="64"/>
      <c r="F26" s="64"/>
      <c r="G26" s="16"/>
      <c r="H26" s="16"/>
      <c r="I26" s="16"/>
      <c r="J26" s="16"/>
      <c r="K26" s="16">
        <f t="shared" si="0"/>
        <v>0</v>
      </c>
      <c r="L26" s="21"/>
    </row>
    <row r="27" spans="1:12" ht="44.25" customHeight="1" x14ac:dyDescent="0.25">
      <c r="A27" s="6">
        <v>16</v>
      </c>
      <c r="B27" s="32"/>
      <c r="C27" s="63"/>
      <c r="D27" s="63"/>
      <c r="E27" s="64"/>
      <c r="F27" s="64"/>
      <c r="G27" s="16"/>
      <c r="H27" s="16"/>
      <c r="I27" s="16"/>
      <c r="J27" s="16"/>
      <c r="K27" s="16">
        <f t="shared" si="0"/>
        <v>0</v>
      </c>
      <c r="L27" s="21"/>
    </row>
    <row r="28" spans="1:12" ht="44.25" customHeight="1" x14ac:dyDescent="0.25">
      <c r="A28" s="6">
        <v>17</v>
      </c>
      <c r="B28" s="32"/>
      <c r="C28" s="63"/>
      <c r="D28" s="63"/>
      <c r="E28" s="64"/>
      <c r="F28" s="64"/>
      <c r="G28" s="16"/>
      <c r="H28" s="16"/>
      <c r="I28" s="16"/>
      <c r="J28" s="16"/>
      <c r="K28" s="16">
        <f t="shared" si="0"/>
        <v>0</v>
      </c>
      <c r="L28" s="21"/>
    </row>
    <row r="29" spans="1:12" ht="44.25" customHeight="1" x14ac:dyDescent="0.25">
      <c r="A29" s="6">
        <v>18</v>
      </c>
      <c r="B29" s="32"/>
      <c r="C29" s="63"/>
      <c r="D29" s="63"/>
      <c r="E29" s="64"/>
      <c r="F29" s="64"/>
      <c r="G29" s="16"/>
      <c r="H29" s="16"/>
      <c r="I29" s="16"/>
      <c r="J29" s="16"/>
      <c r="K29" s="16">
        <f t="shared" si="0"/>
        <v>0</v>
      </c>
      <c r="L29" s="21"/>
    </row>
    <row r="30" spans="1:12" ht="44.25" customHeight="1" x14ac:dyDescent="0.25">
      <c r="A30" s="6">
        <v>19</v>
      </c>
      <c r="B30" s="32"/>
      <c r="C30" s="63"/>
      <c r="D30" s="63"/>
      <c r="E30" s="64"/>
      <c r="F30" s="64"/>
      <c r="G30" s="16"/>
      <c r="H30" s="16"/>
      <c r="I30" s="16"/>
      <c r="J30" s="16"/>
      <c r="K30" s="16">
        <f t="shared" si="0"/>
        <v>0</v>
      </c>
      <c r="L30" s="21"/>
    </row>
    <row r="31" spans="1:12" ht="44.25" customHeight="1" x14ac:dyDescent="0.25">
      <c r="A31" s="6">
        <v>20</v>
      </c>
      <c r="B31" s="32"/>
      <c r="C31" s="63"/>
      <c r="D31" s="63"/>
      <c r="E31" s="64"/>
      <c r="F31" s="64"/>
      <c r="G31" s="16"/>
      <c r="H31" s="16"/>
      <c r="I31" s="16"/>
      <c r="J31" s="16"/>
      <c r="K31" s="16">
        <f t="shared" si="0"/>
        <v>0</v>
      </c>
      <c r="L31" s="21"/>
    </row>
    <row r="32" spans="1:12" ht="36" customHeight="1" x14ac:dyDescent="0.25">
      <c r="A32" s="6">
        <v>21</v>
      </c>
      <c r="B32" s="65"/>
      <c r="C32" s="66"/>
      <c r="D32" s="66"/>
      <c r="E32" s="67"/>
      <c r="F32" s="67"/>
      <c r="G32" s="7"/>
      <c r="H32" s="7"/>
      <c r="I32" s="7"/>
      <c r="J32" s="7"/>
      <c r="K32" s="7">
        <f t="shared" si="0"/>
        <v>0</v>
      </c>
      <c r="L32" s="8"/>
    </row>
    <row r="33" spans="1:12" ht="36" customHeight="1" x14ac:dyDescent="0.25">
      <c r="A33" s="6">
        <v>22</v>
      </c>
      <c r="B33" s="65"/>
      <c r="C33" s="66"/>
      <c r="D33" s="66"/>
      <c r="E33" s="67"/>
      <c r="F33" s="67"/>
      <c r="G33" s="7"/>
      <c r="H33" s="7"/>
      <c r="I33" s="7"/>
      <c r="J33" s="7"/>
      <c r="K33" s="7">
        <f t="shared" si="0"/>
        <v>0</v>
      </c>
      <c r="L33" s="8"/>
    </row>
    <row r="34" spans="1:12" ht="36" customHeight="1" x14ac:dyDescent="0.25">
      <c r="A34" s="6">
        <v>23</v>
      </c>
      <c r="B34" s="65"/>
      <c r="C34" s="66"/>
      <c r="D34" s="66"/>
      <c r="E34" s="67"/>
      <c r="F34" s="67"/>
      <c r="G34" s="7"/>
      <c r="H34" s="7"/>
      <c r="I34" s="7"/>
      <c r="J34" s="7"/>
      <c r="K34" s="7">
        <f t="shared" si="0"/>
        <v>0</v>
      </c>
      <c r="L34" s="8"/>
    </row>
    <row r="35" spans="1:12" ht="36" customHeight="1" x14ac:dyDescent="0.25">
      <c r="A35" s="6">
        <v>24</v>
      </c>
      <c r="B35" s="65"/>
      <c r="C35" s="66"/>
      <c r="D35" s="66"/>
      <c r="E35" s="67"/>
      <c r="F35" s="67"/>
      <c r="G35" s="7"/>
      <c r="H35" s="7"/>
      <c r="I35" s="7"/>
      <c r="J35" s="7"/>
      <c r="K35" s="7">
        <f t="shared" si="0"/>
        <v>0</v>
      </c>
      <c r="L35" s="8"/>
    </row>
    <row r="36" spans="1:12" ht="36" customHeight="1" x14ac:dyDescent="0.25">
      <c r="A36" s="6">
        <v>25</v>
      </c>
      <c r="B36" s="65"/>
      <c r="C36" s="66"/>
      <c r="D36" s="66"/>
      <c r="E36" s="67"/>
      <c r="F36" s="67"/>
      <c r="G36" s="7"/>
      <c r="H36" s="7"/>
      <c r="I36" s="7"/>
      <c r="J36" s="7"/>
      <c r="K36" s="7">
        <f t="shared" si="0"/>
        <v>0</v>
      </c>
      <c r="L36" s="8"/>
    </row>
    <row r="37" spans="1:12" ht="36" customHeight="1" x14ac:dyDescent="0.25">
      <c r="A37" s="6">
        <v>26</v>
      </c>
      <c r="B37" s="9"/>
      <c r="C37" s="7"/>
      <c r="D37" s="7"/>
      <c r="E37" s="10"/>
      <c r="F37" s="10"/>
      <c r="G37" s="7"/>
      <c r="H37" s="7"/>
      <c r="I37" s="7"/>
      <c r="J37" s="7"/>
      <c r="K37" s="7">
        <f t="shared" si="0"/>
        <v>0</v>
      </c>
      <c r="L37" s="8"/>
    </row>
    <row r="38" spans="1:12" ht="36" customHeight="1" x14ac:dyDescent="0.25">
      <c r="A38" s="6">
        <v>27</v>
      </c>
      <c r="B38" s="9"/>
      <c r="C38" s="7"/>
      <c r="D38" s="7"/>
      <c r="E38" s="10"/>
      <c r="F38" s="10"/>
      <c r="G38" s="7"/>
      <c r="H38" s="7"/>
      <c r="I38" s="7"/>
      <c r="J38" s="7"/>
      <c r="K38" s="7">
        <f t="shared" si="0"/>
        <v>0</v>
      </c>
      <c r="L38" s="8"/>
    </row>
    <row r="39" spans="1:12" ht="36" customHeight="1" x14ac:dyDescent="0.25">
      <c r="A39" s="6">
        <v>28</v>
      </c>
      <c r="B39" s="9"/>
      <c r="C39" s="7"/>
      <c r="D39" s="7"/>
      <c r="E39" s="10"/>
      <c r="F39" s="10"/>
      <c r="G39" s="7"/>
      <c r="H39" s="7"/>
      <c r="I39" s="7"/>
      <c r="J39" s="7"/>
      <c r="K39" s="7">
        <f t="shared" si="0"/>
        <v>0</v>
      </c>
      <c r="L39" s="8"/>
    </row>
    <row r="40" spans="1:12" ht="36" customHeight="1" x14ac:dyDescent="0.25">
      <c r="A40" s="6">
        <v>29</v>
      </c>
      <c r="B40" s="9"/>
      <c r="C40" s="7"/>
      <c r="D40" s="7"/>
      <c r="E40" s="10"/>
      <c r="F40" s="10"/>
      <c r="G40" s="7"/>
      <c r="H40" s="7"/>
      <c r="I40" s="7"/>
      <c r="J40" s="7"/>
      <c r="K40" s="7">
        <f t="shared" si="0"/>
        <v>0</v>
      </c>
      <c r="L40" s="8"/>
    </row>
    <row r="41" spans="1:12" ht="36" customHeight="1" x14ac:dyDescent="0.25">
      <c r="A41" s="6">
        <v>30</v>
      </c>
      <c r="B41" s="9"/>
      <c r="C41" s="7"/>
      <c r="D41" s="7"/>
      <c r="E41" s="10"/>
      <c r="F41" s="10"/>
      <c r="G41" s="7"/>
      <c r="H41" s="7"/>
      <c r="I41" s="7"/>
      <c r="J41" s="7"/>
      <c r="K41" s="7">
        <f t="shared" si="0"/>
        <v>0</v>
      </c>
      <c r="L41" s="8"/>
    </row>
    <row r="42" spans="1:12" ht="36" customHeight="1" x14ac:dyDescent="0.25">
      <c r="A42" s="6">
        <v>31</v>
      </c>
      <c r="B42" s="9"/>
      <c r="C42" s="7"/>
      <c r="D42" s="7"/>
      <c r="E42" s="10"/>
      <c r="F42" s="10"/>
      <c r="G42" s="7"/>
      <c r="H42" s="7"/>
      <c r="I42" s="7"/>
      <c r="J42" s="7"/>
      <c r="K42" s="7">
        <f t="shared" si="0"/>
        <v>0</v>
      </c>
      <c r="L42" s="8"/>
    </row>
    <row r="43" spans="1:12" ht="36" customHeight="1" thickBot="1" x14ac:dyDescent="0.3">
      <c r="A43" s="6">
        <v>32</v>
      </c>
      <c r="B43" s="11"/>
      <c r="C43" s="12"/>
      <c r="D43" s="12"/>
      <c r="E43" s="13"/>
      <c r="F43" s="13"/>
      <c r="G43" s="12"/>
      <c r="H43" s="12"/>
      <c r="I43" s="12"/>
      <c r="J43" s="12"/>
      <c r="K43" s="7">
        <f t="shared" si="0"/>
        <v>0</v>
      </c>
      <c r="L43" s="14"/>
    </row>
    <row r="44" spans="1:12" ht="36" customHeight="1" x14ac:dyDescent="0.25"/>
  </sheetData>
  <sheetProtection sheet="1" objects="1" scenarios="1"/>
  <mergeCells count="10">
    <mergeCell ref="G2:J2"/>
    <mergeCell ref="A3:B3"/>
    <mergeCell ref="A4:B4"/>
    <mergeCell ref="B8:L8"/>
    <mergeCell ref="B9:F9"/>
    <mergeCell ref="G9:J9"/>
    <mergeCell ref="K9:K11"/>
    <mergeCell ref="L9:L11"/>
    <mergeCell ref="B10:F10"/>
    <mergeCell ref="G10:J10"/>
  </mergeCells>
  <conditionalFormatting sqref="B12:B43">
    <cfRule type="duplicateValues" dxfId="0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L12:L31" xr:uid="{DB35BEBA-81CB-4880-A473-D89EE0AFF08D}"/>
  </dataValidations>
  <pageMargins left="0.7" right="0.7" top="0.75" bottom="0.75" header="0.3" footer="0.3"/>
  <pageSetup paperSize="9" scale="3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0C261F2B-2BDE-4BB6-8C19-F1ACC985ADAF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或WH(倉庫)。如無法輸入，請在門店清單A列新增4位數字門店代碼" xr:uid="{4CA89C83-F807-442D-9515-CD43C9848647}">
          <x14:formula1>
            <xm:f>門店清單!$A:$A</xm:f>
          </x14:formula1>
          <xm:sqref>B12:B31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B39"/>
  <sheetViews>
    <sheetView workbookViewId="0">
      <selection activeCell="A37" sqref="A37"/>
    </sheetView>
  </sheetViews>
  <sheetFormatPr defaultRowHeight="16.5" x14ac:dyDescent="0.25"/>
  <cols>
    <col min="1" max="1" width="9" style="22"/>
    <col min="2" max="2" width="30" bestFit="1" customWidth="1"/>
  </cols>
  <sheetData>
    <row r="1" spans="1:2" x14ac:dyDescent="0.25">
      <c r="A1" s="22">
        <v>7152</v>
      </c>
      <c r="B1" t="s">
        <v>20</v>
      </c>
    </row>
    <row r="2" spans="1:2" x14ac:dyDescent="0.25">
      <c r="A2" s="22">
        <v>7164</v>
      </c>
      <c r="B2" t="s">
        <v>21</v>
      </c>
    </row>
    <row r="3" spans="1:2" x14ac:dyDescent="0.25">
      <c r="A3" s="22">
        <v>7169</v>
      </c>
      <c r="B3" t="s">
        <v>22</v>
      </c>
    </row>
    <row r="4" spans="1:2" x14ac:dyDescent="0.25">
      <c r="A4" s="22">
        <v>7167</v>
      </c>
      <c r="B4" t="s">
        <v>23</v>
      </c>
    </row>
    <row r="5" spans="1:2" x14ac:dyDescent="0.25">
      <c r="A5" s="22">
        <v>7160</v>
      </c>
      <c r="B5" t="s">
        <v>24</v>
      </c>
    </row>
    <row r="6" spans="1:2" x14ac:dyDescent="0.25">
      <c r="A6" s="22">
        <v>7130</v>
      </c>
      <c r="B6" t="s">
        <v>25</v>
      </c>
    </row>
    <row r="7" spans="1:2" x14ac:dyDescent="0.25">
      <c r="A7" s="22">
        <v>7111</v>
      </c>
      <c r="B7" t="s">
        <v>26</v>
      </c>
    </row>
    <row r="8" spans="1:2" x14ac:dyDescent="0.25">
      <c r="A8" s="22">
        <v>7168</v>
      </c>
      <c r="B8" t="s">
        <v>27</v>
      </c>
    </row>
    <row r="9" spans="1:2" x14ac:dyDescent="0.25">
      <c r="A9" s="22">
        <v>7163</v>
      </c>
      <c r="B9" t="s">
        <v>28</v>
      </c>
    </row>
    <row r="10" spans="1:2" x14ac:dyDescent="0.25">
      <c r="A10" s="22">
        <v>7149</v>
      </c>
      <c r="B10" t="s">
        <v>29</v>
      </c>
    </row>
    <row r="11" spans="1:2" x14ac:dyDescent="0.25">
      <c r="A11" s="22">
        <v>7115</v>
      </c>
      <c r="B11" t="s">
        <v>30</v>
      </c>
    </row>
    <row r="12" spans="1:2" x14ac:dyDescent="0.25">
      <c r="A12" s="22">
        <v>7132</v>
      </c>
      <c r="B12" t="s">
        <v>31</v>
      </c>
    </row>
    <row r="13" spans="1:2" x14ac:dyDescent="0.25">
      <c r="A13" s="22">
        <v>7143</v>
      </c>
      <c r="B13" t="s">
        <v>32</v>
      </c>
    </row>
    <row r="14" spans="1:2" x14ac:dyDescent="0.25">
      <c r="A14" s="22">
        <v>7118</v>
      </c>
      <c r="B14" t="s">
        <v>33</v>
      </c>
    </row>
    <row r="15" spans="1:2" x14ac:dyDescent="0.25">
      <c r="A15" s="22">
        <v>7120</v>
      </c>
      <c r="B15" t="s">
        <v>34</v>
      </c>
    </row>
    <row r="16" spans="1:2" x14ac:dyDescent="0.25">
      <c r="A16" s="22">
        <v>7148</v>
      </c>
      <c r="B16" t="s">
        <v>35</v>
      </c>
    </row>
    <row r="17" spans="1:2" x14ac:dyDescent="0.25">
      <c r="A17" s="22">
        <v>7162</v>
      </c>
      <c r="B17" t="s">
        <v>36</v>
      </c>
    </row>
    <row r="18" spans="1:2" x14ac:dyDescent="0.25">
      <c r="A18" s="22">
        <v>7165</v>
      </c>
      <c r="B18" t="s">
        <v>37</v>
      </c>
    </row>
    <row r="19" spans="1:2" x14ac:dyDescent="0.25">
      <c r="A19" s="22">
        <v>7161</v>
      </c>
      <c r="B19" t="s">
        <v>38</v>
      </c>
    </row>
    <row r="20" spans="1:2" x14ac:dyDescent="0.25">
      <c r="A20" s="22">
        <v>7128</v>
      </c>
      <c r="B20" t="s">
        <v>39</v>
      </c>
    </row>
    <row r="21" spans="1:2" x14ac:dyDescent="0.25">
      <c r="A21" s="22">
        <v>7133</v>
      </c>
      <c r="B21" t="s">
        <v>40</v>
      </c>
    </row>
    <row r="22" spans="1:2" x14ac:dyDescent="0.25">
      <c r="A22" s="22">
        <v>7138</v>
      </c>
      <c r="B22" t="s">
        <v>41</v>
      </c>
    </row>
    <row r="23" spans="1:2" x14ac:dyDescent="0.25">
      <c r="A23" s="22">
        <v>7158</v>
      </c>
      <c r="B23" t="s">
        <v>42</v>
      </c>
    </row>
    <row r="24" spans="1:2" x14ac:dyDescent="0.25">
      <c r="A24" s="22">
        <v>7156</v>
      </c>
      <c r="B24" t="s">
        <v>43</v>
      </c>
    </row>
    <row r="25" spans="1:2" x14ac:dyDescent="0.25">
      <c r="A25" s="22">
        <v>7150</v>
      </c>
      <c r="B25" t="s">
        <v>44</v>
      </c>
    </row>
    <row r="26" spans="1:2" x14ac:dyDescent="0.25">
      <c r="A26" s="22">
        <v>7136</v>
      </c>
      <c r="B26" t="s">
        <v>45</v>
      </c>
    </row>
    <row r="27" spans="1:2" x14ac:dyDescent="0.25">
      <c r="A27" s="22">
        <v>7121</v>
      </c>
      <c r="B27" t="s">
        <v>46</v>
      </c>
    </row>
    <row r="28" spans="1:2" x14ac:dyDescent="0.25">
      <c r="A28" s="22">
        <v>7221</v>
      </c>
      <c r="B28" t="s">
        <v>47</v>
      </c>
    </row>
    <row r="29" spans="1:2" x14ac:dyDescent="0.25">
      <c r="A29" s="22">
        <v>7226</v>
      </c>
      <c r="B29" t="s">
        <v>48</v>
      </c>
    </row>
    <row r="30" spans="1:2" x14ac:dyDescent="0.25">
      <c r="A30" s="22">
        <v>7215</v>
      </c>
      <c r="B30" t="s">
        <v>49</v>
      </c>
    </row>
    <row r="31" spans="1:2" x14ac:dyDescent="0.25">
      <c r="A31" s="22">
        <v>7211</v>
      </c>
      <c r="B31" t="s">
        <v>50</v>
      </c>
    </row>
    <row r="32" spans="1:2" x14ac:dyDescent="0.25">
      <c r="A32" s="22">
        <v>7224</v>
      </c>
      <c r="B32" t="s">
        <v>51</v>
      </c>
    </row>
    <row r="33" spans="1:2" x14ac:dyDescent="0.25">
      <c r="A33" s="22">
        <v>7227</v>
      </c>
      <c r="B33" t="s">
        <v>52</v>
      </c>
    </row>
    <row r="34" spans="1:2" x14ac:dyDescent="0.25">
      <c r="A34" s="22">
        <v>7292</v>
      </c>
      <c r="B34" t="s">
        <v>53</v>
      </c>
    </row>
    <row r="35" spans="1:2" x14ac:dyDescent="0.25">
      <c r="A35" s="22" t="s">
        <v>13</v>
      </c>
    </row>
    <row r="36" spans="1:2" x14ac:dyDescent="0.25">
      <c r="A36" s="22" t="s">
        <v>55</v>
      </c>
      <c r="B36" t="s">
        <v>56</v>
      </c>
    </row>
    <row r="37" spans="1:2" x14ac:dyDescent="0.25">
      <c r="A37" s="22" t="s">
        <v>57</v>
      </c>
      <c r="B37" t="s">
        <v>30</v>
      </c>
    </row>
    <row r="38" spans="1:2" x14ac:dyDescent="0.25">
      <c r="A38" s="22">
        <v>1019</v>
      </c>
      <c r="B38" t="s">
        <v>59</v>
      </c>
    </row>
    <row r="39" spans="1:2" x14ac:dyDescent="0.25">
      <c r="A39" s="22" t="s">
        <v>59</v>
      </c>
      <c r="B39" t="s">
        <v>59</v>
      </c>
    </row>
  </sheetData>
  <protectedRanges>
    <protectedRange sqref="A36:A1048576" name="範圍1"/>
  </protectedRanges>
  <pageMargins left="0.7" right="0.7" top="0.75" bottom="0.75" header="0.3" footer="0.3"/>
  <pageSetup paperSize="9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DE1C8-33A1-47E7-8460-5AEDA35C83C4}">
  <dimension ref="A1:M9"/>
  <sheetViews>
    <sheetView zoomScale="85" zoomScaleNormal="85" workbookViewId="0">
      <selection activeCell="E6" sqref="E6:M6"/>
    </sheetView>
  </sheetViews>
  <sheetFormatPr defaultRowHeight="16.5" x14ac:dyDescent="0.25"/>
  <sheetData>
    <row r="1" spans="1:13" x14ac:dyDescent="0.25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3" ht="62.25" thickBot="1" x14ac:dyDescent="0.3">
      <c r="A2" s="182" t="s">
        <v>62</v>
      </c>
      <c r="B2" s="182"/>
      <c r="C2" s="183" t="s">
        <v>63</v>
      </c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13" ht="69" thickTop="1" x14ac:dyDescent="0.25">
      <c r="A3" s="100"/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</row>
    <row r="4" spans="1:13" ht="69" thickBot="1" x14ac:dyDescent="0.3">
      <c r="A4" s="102" t="s">
        <v>64</v>
      </c>
      <c r="B4" s="184" t="s">
        <v>73</v>
      </c>
      <c r="C4" s="184"/>
      <c r="D4" s="184"/>
      <c r="E4" s="184"/>
      <c r="F4" s="184"/>
      <c r="G4" s="184"/>
      <c r="H4" s="184"/>
      <c r="I4" s="184"/>
      <c r="J4" s="184"/>
      <c r="K4" s="184"/>
      <c r="L4" s="184"/>
      <c r="M4" s="184"/>
    </row>
    <row r="5" spans="1:13" ht="63" thickTop="1" thickBot="1" x14ac:dyDescent="0.3">
      <c r="A5" s="103" t="s">
        <v>65</v>
      </c>
      <c r="B5" s="104"/>
      <c r="C5" s="104"/>
      <c r="D5" s="104"/>
      <c r="E5" s="181" t="s">
        <v>74</v>
      </c>
      <c r="F5" s="181"/>
      <c r="G5" s="181"/>
      <c r="H5" s="181"/>
      <c r="I5" s="181"/>
      <c r="J5" s="181"/>
      <c r="K5" s="181"/>
      <c r="L5" s="181"/>
      <c r="M5" s="181"/>
    </row>
    <row r="6" spans="1:13" ht="63" thickTop="1" thickBot="1" x14ac:dyDescent="0.3">
      <c r="A6" s="103" t="s">
        <v>66</v>
      </c>
      <c r="B6" s="104"/>
      <c r="C6" s="104"/>
      <c r="D6" s="104"/>
      <c r="E6" s="181" t="s">
        <v>76</v>
      </c>
      <c r="F6" s="181"/>
      <c r="G6" s="181"/>
      <c r="H6" s="181"/>
      <c r="I6" s="181"/>
      <c r="J6" s="181"/>
      <c r="K6" s="181"/>
      <c r="L6" s="181"/>
      <c r="M6" s="181"/>
    </row>
    <row r="7" spans="1:13" ht="63" thickTop="1" thickBot="1" x14ac:dyDescent="0.3">
      <c r="A7" s="103" t="s">
        <v>67</v>
      </c>
      <c r="B7" s="104"/>
      <c r="C7" s="104"/>
      <c r="D7" s="104"/>
      <c r="E7" s="185">
        <v>46028</v>
      </c>
      <c r="F7" s="181"/>
      <c r="G7" s="181"/>
      <c r="H7" s="181"/>
      <c r="I7" s="181"/>
      <c r="J7" s="181"/>
      <c r="K7" s="181"/>
      <c r="L7" s="181"/>
      <c r="M7" s="181"/>
    </row>
    <row r="8" spans="1:13" ht="63" thickTop="1" thickBot="1" x14ac:dyDescent="0.3">
      <c r="A8" s="103" t="s">
        <v>68</v>
      </c>
      <c r="B8" s="104"/>
      <c r="C8" s="104"/>
      <c r="D8" s="104"/>
      <c r="E8" s="181" t="s">
        <v>75</v>
      </c>
      <c r="F8" s="181"/>
      <c r="G8" s="181"/>
      <c r="H8" s="181"/>
      <c r="I8" s="181"/>
      <c r="J8" s="181"/>
      <c r="K8" s="181"/>
      <c r="L8" s="181"/>
      <c r="M8" s="181"/>
    </row>
    <row r="9" spans="1:13" ht="17.25" thickTop="1" x14ac:dyDescent="0.25">
      <c r="A9" s="99"/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</row>
  </sheetData>
  <mergeCells count="7">
    <mergeCell ref="E8:M8"/>
    <mergeCell ref="A2:B2"/>
    <mergeCell ref="C2:M2"/>
    <mergeCell ref="B4:M4"/>
    <mergeCell ref="E5:M5"/>
    <mergeCell ref="E6:M6"/>
    <mergeCell ref="E7:M7"/>
  </mergeCells>
  <pageMargins left="0.7" right="0.7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CAED5-A78E-4266-9754-635EE8C4785F}">
  <dimension ref="A2:M10"/>
  <sheetViews>
    <sheetView topLeftCell="A4" workbookViewId="0">
      <selection activeCell="E9" sqref="E9:M9"/>
    </sheetView>
  </sheetViews>
  <sheetFormatPr defaultRowHeight="16.5" x14ac:dyDescent="0.25"/>
  <cols>
    <col min="1" max="1" width="15.25" style="99" customWidth="1"/>
    <col min="2" max="2" width="16.875" style="99" customWidth="1"/>
    <col min="3" max="16384" width="9" style="99"/>
  </cols>
  <sheetData>
    <row r="2" spans="1:13" ht="62.25" thickBot="1" x14ac:dyDescent="0.3">
      <c r="A2" s="182" t="s">
        <v>62</v>
      </c>
      <c r="B2" s="182"/>
      <c r="C2" s="183" t="s">
        <v>63</v>
      </c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13" ht="42.75" customHeight="1" thickTop="1" x14ac:dyDescent="0.25">
      <c r="A3" s="100"/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</row>
    <row r="4" spans="1:13" ht="69" thickBot="1" x14ac:dyDescent="0.3">
      <c r="A4" s="102" t="s">
        <v>64</v>
      </c>
      <c r="B4" s="184" t="s">
        <v>59</v>
      </c>
      <c r="C4" s="184"/>
      <c r="D4" s="184"/>
      <c r="E4" s="184"/>
      <c r="F4" s="184"/>
      <c r="G4" s="184"/>
      <c r="H4" s="184"/>
      <c r="I4" s="184"/>
      <c r="J4" s="184"/>
      <c r="K4" s="184"/>
      <c r="L4" s="184"/>
      <c r="M4" s="184"/>
    </row>
    <row r="5" spans="1:13" ht="63" thickTop="1" thickBot="1" x14ac:dyDescent="0.3">
      <c r="A5" s="103" t="s">
        <v>65</v>
      </c>
      <c r="B5" s="104"/>
      <c r="C5" s="104"/>
      <c r="D5" s="104"/>
      <c r="E5" s="181" t="s">
        <v>69</v>
      </c>
      <c r="F5" s="181"/>
      <c r="G5" s="181"/>
      <c r="H5" s="181"/>
      <c r="I5" s="181"/>
      <c r="J5" s="181"/>
      <c r="K5" s="181"/>
      <c r="L5" s="181"/>
      <c r="M5" s="181"/>
    </row>
    <row r="6" spans="1:13" ht="63" thickTop="1" thickBot="1" x14ac:dyDescent="0.3">
      <c r="A6" s="103" t="s">
        <v>66</v>
      </c>
      <c r="B6" s="104"/>
      <c r="C6" s="104"/>
      <c r="D6" s="104"/>
      <c r="E6" s="181" t="s">
        <v>70</v>
      </c>
      <c r="F6" s="181"/>
      <c r="G6" s="181"/>
      <c r="H6" s="181"/>
      <c r="I6" s="181"/>
      <c r="J6" s="181"/>
      <c r="K6" s="181"/>
      <c r="L6" s="181"/>
      <c r="M6" s="181"/>
    </row>
    <row r="7" spans="1:13" ht="63" thickTop="1" thickBot="1" x14ac:dyDescent="0.3">
      <c r="A7" s="103" t="s">
        <v>67</v>
      </c>
      <c r="B7" s="104"/>
      <c r="C7" s="104"/>
      <c r="D7" s="104"/>
      <c r="E7" s="185">
        <v>46006</v>
      </c>
      <c r="F7" s="181"/>
      <c r="G7" s="181"/>
      <c r="H7" s="181"/>
      <c r="I7" s="181"/>
      <c r="J7" s="181"/>
      <c r="K7" s="181"/>
      <c r="L7" s="181"/>
      <c r="M7" s="181"/>
    </row>
    <row r="8" spans="1:13" ht="65.25" customHeight="1" thickTop="1" thickBot="1" x14ac:dyDescent="0.3">
      <c r="A8" s="187" t="s">
        <v>72</v>
      </c>
      <c r="B8" s="187"/>
      <c r="C8" s="187"/>
      <c r="D8" s="187"/>
      <c r="E8" s="187"/>
      <c r="F8" s="187"/>
      <c r="G8" s="187"/>
      <c r="H8" s="187"/>
      <c r="I8" s="187"/>
      <c r="J8" s="187"/>
      <c r="K8" s="187"/>
      <c r="L8" s="187"/>
      <c r="M8" s="187"/>
    </row>
    <row r="9" spans="1:13" ht="65.25" customHeight="1" thickTop="1" thickBot="1" x14ac:dyDescent="0.3">
      <c r="A9" s="103" t="s">
        <v>68</v>
      </c>
      <c r="B9" s="104"/>
      <c r="C9" s="104"/>
      <c r="D9" s="104"/>
      <c r="E9" s="186" t="s">
        <v>71</v>
      </c>
      <c r="F9" s="186"/>
      <c r="G9" s="186"/>
      <c r="H9" s="186"/>
      <c r="I9" s="186"/>
      <c r="J9" s="186"/>
      <c r="K9" s="186"/>
      <c r="L9" s="186"/>
      <c r="M9" s="186"/>
    </row>
    <row r="10" spans="1:13" ht="17.25" thickTop="1" x14ac:dyDescent="0.25"/>
  </sheetData>
  <mergeCells count="8">
    <mergeCell ref="E9:M9"/>
    <mergeCell ref="A8:M8"/>
    <mergeCell ref="A2:B2"/>
    <mergeCell ref="C2:M2"/>
    <mergeCell ref="B4:M4"/>
    <mergeCell ref="E5:M5"/>
    <mergeCell ref="E6:M6"/>
    <mergeCell ref="E7:M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2026-01-05</vt:lpstr>
      <vt:lpstr>2026-01-14</vt:lpstr>
      <vt:lpstr>20260119</vt:lpstr>
      <vt:lpstr>20260122</vt:lpstr>
      <vt:lpstr>工作表6</vt:lpstr>
      <vt:lpstr>工作表4</vt:lpstr>
      <vt:lpstr>工作表2</vt:lpstr>
      <vt:lpstr>工作表1</vt:lpstr>
      <vt:lpstr>工作表3</vt:lpstr>
      <vt:lpstr>範例</vt:lpstr>
      <vt:lpstr>門店清單</vt:lpstr>
      <vt:lpstr>走貨紙</vt:lpstr>
      <vt:lpstr>Sales Memo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Chan</dc:creator>
  <cp:lastModifiedBy>fmrmv</cp:lastModifiedBy>
  <cp:lastPrinted>2026-01-21T05:24:37Z</cp:lastPrinted>
  <dcterms:created xsi:type="dcterms:W3CDTF">2018-05-15T12:38:05Z</dcterms:created>
  <dcterms:modified xsi:type="dcterms:W3CDTF">2026-01-21T11:00:11Z</dcterms:modified>
</cp:coreProperties>
</file>