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C4D3F3F3-7614-44C3-B804-2863F33F39EB}" xr6:coauthVersionLast="36" xr6:coauthVersionMax="36" xr10:uidLastSave="{00000000-0000-0000-0000-000000000000}"/>
  <bookViews>
    <workbookView xWindow="0" yWindow="0" windowWidth="21600" windowHeight="9480" activeTab="1" xr2:uid="{00000000-000D-0000-FFFF-FFFF00000000}"/>
  </bookViews>
  <sheets>
    <sheet name="2026-02-01" sheetId="16" r:id="rId1"/>
    <sheet name="2026-02-05" sheetId="17" r:id="rId2"/>
    <sheet name="工作表4" sheetId="20" r:id="rId3"/>
    <sheet name="工作表5" sheetId="21" r:id="rId4"/>
    <sheet name="工作表2" sheetId="19" r:id="rId5"/>
    <sheet name="工作表3" sheetId="18" r:id="rId6"/>
    <sheet name="範例" sheetId="6" r:id="rId7"/>
    <sheet name="門店清單" sheetId="4" r:id="rId8"/>
    <sheet name="走貨紙" sheetId="10" r:id="rId9"/>
    <sheet name="Sales Memo" sheetId="13" r:id="rId10"/>
  </sheets>
  <calcPr calcId="191029"/>
</workbook>
</file>

<file path=xl/calcChain.xml><?xml version="1.0" encoding="utf-8"?>
<calcChain xmlns="http://schemas.openxmlformats.org/spreadsheetml/2006/main"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9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L36" i="20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L36" i="17" l="1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C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C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<sst xmlns="http://schemas.openxmlformats.org/spreadsheetml/2006/main" count="271" uniqueCount="89">
  <si>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</si>
  <si>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</si>
  <si>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</si>
  <si>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</si>
  <si>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</si>
  <si>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</si>
  <si>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</si>
  <si>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</si>
  <si>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</si>
  <si>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</si>
  <si>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</si>
  <si>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</si>
  <si>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</si>
  <si>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</si>
  <si>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</si>
  <si>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</si>
  <si>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</si>
  <si>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</si>
  <si>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</si>
  <si>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</si>
  <si>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</si>
  <si>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</si>
  <si>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</si>
  <si>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</si>
  <si>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</si>
  <si>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</si>
  <si>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</si>
  <si>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</si>
  <si>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</si>
  <si>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</si>
  <si>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</si>
  <si>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</si>
  <si>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</si>
  <si>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</si>
  <si>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</si>
  <si>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</si>
  <si>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</si>
  <si>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</si>
  <si>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</si>
  <si>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</si>
  <si>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</si>
  <si>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</si>
  <si>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</si>
  <si>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</si>
  <si>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</si>
  <si>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</si>
  <si>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</si>
  <si>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</si>
  <si>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</si>
  <si>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</si>
  <si>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</si>
  <si>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</si>
  <si>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</si>
  <si>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</si>
  <si>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</si>
  <si>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</si>
  <si>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</si>
  <si>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</si>
  <si>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</si>
  <si>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</si>
  <si>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</si>
  <si>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</si>
  <si>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</si>
  <si>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</si>
  <si>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</si>
  <si>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</si>
  <si>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</si>
  <si>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</si>
  <si>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</si>
  <si>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</si>
  <si>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</si>
  <si>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</si>
  <si>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</si>
  <si>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7215(RMD)</t>
  </si>
  <si>
    <t>行李箱 TO RMD</t>
  </si>
  <si>
    <t>AHKAL26020064</t>
  </si>
  <si>
    <t>AHKAL26020066</t>
  </si>
  <si>
    <t>AHKAL26020084,AHKAL26020088</t>
  </si>
  <si>
    <t>AHKAL26021356</t>
  </si>
  <si>
    <t>AHKAL26021356(6個行李箱1張單)</t>
  </si>
  <si>
    <t>6  OF 6</t>
  </si>
  <si>
    <t>AHKAL26021399</t>
  </si>
  <si>
    <t>AHKAL26021388，AHKAL26021416</t>
  </si>
  <si>
    <t>AHKAL26021391，AHKAL26021465</t>
  </si>
  <si>
    <t>AHKAL26021483，AHKAL26021494，AHKAL26021505，             AHKAL26021512，AHKAL26021522</t>
  </si>
  <si>
    <t>AHKWF2602000867，AHKWF2602000866</t>
  </si>
  <si>
    <t>AHKAL26021566，AHKAL26021582</t>
  </si>
  <si>
    <t>AHKAL26021617</t>
  </si>
  <si>
    <t>AHKAL26021326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</si>
</sst>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</cellXfs>
  <cellStyles count="1">
    <cellStyle name="一般" xfId="0" builtinId="0"/>
  </cellStyles>
  <dxfs count="1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topLeftCell="B10" zoomScale="40" zoomScaleNormal="40" workbookViewId="0">
      <selection activeCell="E11" sqref="E11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>
        <v>46054</v>
      </c>
      <c r="H4" s="47">
        <f>SUM(D12:D36,H12:H36)</f>
        <v>4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5"/>
      <c r="B5" s="105"/>
      <c r="C5" s="10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75</v>
      </c>
      <c r="N12" s="95"/>
    </row>
    <row r="13" spans="1:23" x14ac:dyDescent="0.25">
      <c r="A13" s="54">
        <v>2</v>
      </c>
      <c r="B13" s="56">
        <v>7169</v>
      </c>
      <c r="C13" s="91" t="str">
        <f>_xlfn.IFNA(VLOOKUP(B13,門店清單!A:B,2,0),"")</f>
        <v>City Plaza</v>
      </c>
      <c r="D13" s="59">
        <v>1</v>
      </c>
      <c r="E13" s="59"/>
      <c r="F13" s="60"/>
      <c r="G13" s="71"/>
      <c r="H13" s="106"/>
      <c r="I13" s="107"/>
      <c r="J13" s="107"/>
      <c r="K13" s="108"/>
      <c r="L13" s="83">
        <f t="shared" ref="L13:L36" si="0">SUM(D13:K13)</f>
        <v>1</v>
      </c>
      <c r="M13" s="89" t="s">
        <v>76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2</v>
      </c>
      <c r="E14" s="59"/>
      <c r="F14" s="60"/>
      <c r="G14" s="71"/>
      <c r="H14" s="106"/>
      <c r="I14" s="107"/>
      <c r="J14" s="107"/>
      <c r="K14" s="108"/>
      <c r="L14" s="83">
        <f t="shared" si="0"/>
        <v>2</v>
      </c>
      <c r="M14" s="89" t="s">
        <v>77</v>
      </c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06"/>
      <c r="I15" s="107"/>
      <c r="J15" s="107"/>
      <c r="K15" s="108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06"/>
      <c r="I16" s="107"/>
      <c r="J16" s="107"/>
      <c r="K16" s="108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06"/>
      <c r="I17" s="107"/>
      <c r="J17" s="107"/>
      <c r="K17" s="108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06"/>
      <c r="I18" s="107"/>
      <c r="J18" s="107"/>
      <c r="K18" s="108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06"/>
      <c r="I19" s="107"/>
      <c r="J19" s="107"/>
      <c r="K19" s="108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06"/>
      <c r="I20" s="107"/>
      <c r="J20" s="107"/>
      <c r="K20" s="108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06"/>
      <c r="I21" s="107"/>
      <c r="J21" s="107"/>
      <c r="K21" s="108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06"/>
      <c r="I22" s="107"/>
      <c r="J22" s="107"/>
      <c r="K22" s="108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06"/>
      <c r="I23" s="107"/>
      <c r="J23" s="107"/>
      <c r="K23" s="108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06"/>
      <c r="I24" s="107"/>
      <c r="J24" s="107"/>
      <c r="K24" s="108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06"/>
      <c r="I25" s="107"/>
      <c r="J25" s="107"/>
      <c r="K25" s="108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06"/>
      <c r="I26" s="107"/>
      <c r="J26" s="107"/>
      <c r="K26" s="108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06"/>
      <c r="I27" s="107"/>
      <c r="J27" s="107"/>
      <c r="K27" s="108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06"/>
      <c r="I28" s="107"/>
      <c r="J28" s="107"/>
      <c r="K28" s="108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06"/>
      <c r="I29" s="107"/>
      <c r="J29" s="107"/>
      <c r="K29" s="108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06"/>
      <c r="I30" s="107"/>
      <c r="J30" s="107"/>
      <c r="K30" s="108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06"/>
      <c r="I31" s="107"/>
      <c r="J31" s="107"/>
      <c r="K31" s="108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06"/>
      <c r="I32" s="107"/>
      <c r="J32" s="107"/>
      <c r="K32" s="108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06"/>
      <c r="I33" s="107"/>
      <c r="J33" s="107"/>
      <c r="K33" s="108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06"/>
      <c r="I34" s="107"/>
      <c r="J34" s="107"/>
      <c r="K34" s="108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06"/>
      <c r="I35" s="107"/>
      <c r="J35" s="107"/>
      <c r="K35" s="108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tabSelected="1" topLeftCell="B1" zoomScale="40" zoomScaleNormal="40" workbookViewId="0">
      <selection activeCell="H10" sqref="H10:K10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>
        <v>46058</v>
      </c>
      <c r="H4" s="47">
        <f>SUM(D12:D36,H12:H36)</f>
        <v>22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6</v>
      </c>
      <c r="E12" s="58"/>
      <c r="F12" s="58"/>
      <c r="G12" s="70"/>
      <c r="H12" s="77"/>
      <c r="I12" s="68"/>
      <c r="J12" s="68"/>
      <c r="K12" s="78"/>
      <c r="L12" s="82">
        <f>SUM(D12:K12)</f>
        <v>6</v>
      </c>
      <c r="M12" s="89" t="s">
        <v>79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2</v>
      </c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2</v>
      </c>
      <c r="M13" s="89" t="s">
        <v>82</v>
      </c>
      <c r="N13" s="89"/>
    </row>
    <row r="14" spans="1:23" x14ac:dyDescent="0.25">
      <c r="A14" s="54">
        <v>3</v>
      </c>
      <c r="B14" s="56">
        <v>7226</v>
      </c>
      <c r="C14" s="91" t="str">
        <f>_xlfn.IFNA(VLOOKUP(B14,門店清單!A:B,2,0),"")</f>
        <v>倫敦人</v>
      </c>
      <c r="D14" s="59">
        <v>2</v>
      </c>
      <c r="E14" s="59"/>
      <c r="F14" s="60"/>
      <c r="G14" s="71"/>
      <c r="H14" s="110"/>
      <c r="I14" s="111"/>
      <c r="J14" s="111"/>
      <c r="K14" s="112"/>
      <c r="L14" s="83">
        <f t="shared" si="0"/>
        <v>2</v>
      </c>
      <c r="M14" s="89" t="s">
        <v>83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0"/>
      <c r="I15" s="111"/>
      <c r="J15" s="111"/>
      <c r="K15" s="112"/>
      <c r="L15" s="83">
        <f t="shared" si="0"/>
        <v>1</v>
      </c>
      <c r="M15" s="89" t="s">
        <v>81</v>
      </c>
      <c r="N15" s="89"/>
    </row>
    <row r="16" spans="1:23" ht="82.5" x14ac:dyDescent="0.25">
      <c r="A16" s="54">
        <v>5</v>
      </c>
      <c r="B16" s="56">
        <v>7227</v>
      </c>
      <c r="C16" s="91" t="str">
        <f>_xlfn.IFNA(VLOOKUP(B16,門店清單!A:B,2,0),"")</f>
        <v>澳門新八佰伴Core</v>
      </c>
      <c r="D16" s="59">
        <v>5</v>
      </c>
      <c r="E16" s="59"/>
      <c r="F16" s="60"/>
      <c r="G16" s="71"/>
      <c r="H16" s="110"/>
      <c r="I16" s="111"/>
      <c r="J16" s="111"/>
      <c r="K16" s="112"/>
      <c r="L16" s="83">
        <f t="shared" si="0"/>
        <v>5</v>
      </c>
      <c r="M16" s="89" t="s">
        <v>84</v>
      </c>
      <c r="N16" s="89"/>
    </row>
    <row r="17" spans="1:14" x14ac:dyDescent="0.25">
      <c r="A17" s="54">
        <v>6</v>
      </c>
      <c r="B17" s="56">
        <v>1019</v>
      </c>
      <c r="C17" s="91" t="str">
        <f>_xlfn.IFNA(VLOOKUP(B17,門店清單!A:B,2,0),"")</f>
        <v>WHR</v>
      </c>
      <c r="D17" s="59"/>
      <c r="E17" s="59"/>
      <c r="F17" s="60"/>
      <c r="G17" s="71"/>
      <c r="H17" s="110">
        <v>2</v>
      </c>
      <c r="I17" s="111"/>
      <c r="J17" s="111"/>
      <c r="K17" s="112"/>
      <c r="L17" s="83">
        <f t="shared" si="0"/>
        <v>2</v>
      </c>
      <c r="M17" s="89" t="s">
        <v>85</v>
      </c>
      <c r="N17" s="89"/>
    </row>
    <row r="18" spans="1:14" x14ac:dyDescent="0.25">
      <c r="A18" s="54">
        <v>7</v>
      </c>
      <c r="B18" s="56">
        <v>7227</v>
      </c>
      <c r="C18" s="91" t="str">
        <f>_xlfn.IFNA(VLOOKUP(B18,門店清單!A:B,2,0),"")</f>
        <v>澳門新八佰伴Core</v>
      </c>
      <c r="D18" s="59">
        <v>2</v>
      </c>
      <c r="E18" s="59"/>
      <c r="F18" s="60"/>
      <c r="G18" s="71"/>
      <c r="H18" s="110"/>
      <c r="I18" s="111"/>
      <c r="J18" s="111"/>
      <c r="K18" s="112"/>
      <c r="L18" s="83">
        <f t="shared" si="0"/>
        <v>2</v>
      </c>
      <c r="M18" s="89" t="s">
        <v>86</v>
      </c>
      <c r="N18" s="89"/>
    </row>
    <row r="19" spans="1:14" x14ac:dyDescent="0.25">
      <c r="A19" s="54">
        <v>8</v>
      </c>
      <c r="B19" s="56">
        <v>7227</v>
      </c>
      <c r="C19" s="91" t="str">
        <f>_xlfn.IFNA(VLOOKUP(B19,門店清單!A:B,2,0),"")</f>
        <v>澳門新八佰伴Core</v>
      </c>
      <c r="D19" s="59">
        <v>1</v>
      </c>
      <c r="E19" s="59"/>
      <c r="F19" s="60"/>
      <c r="G19" s="71"/>
      <c r="H19" s="110"/>
      <c r="I19" s="111"/>
      <c r="J19" s="111"/>
      <c r="K19" s="112"/>
      <c r="L19" s="83">
        <f t="shared" si="0"/>
        <v>1</v>
      </c>
      <c r="M19" s="89" t="s">
        <v>87</v>
      </c>
      <c r="N19" s="89"/>
    </row>
    <row r="20" spans="1:14" x14ac:dyDescent="0.25">
      <c r="A20" s="54">
        <v>9</v>
      </c>
      <c r="B20" s="56">
        <v>7215</v>
      </c>
      <c r="C20" s="91" t="str">
        <f>_xlfn.IFNA(VLOOKUP(B20,門店清單!A:B,2,0),"")</f>
        <v>板樟堂</v>
      </c>
      <c r="D20" s="59">
        <v>1</v>
      </c>
      <c r="E20" s="59"/>
      <c r="F20" s="60"/>
      <c r="G20" s="71"/>
      <c r="H20" s="110"/>
      <c r="I20" s="111"/>
      <c r="J20" s="111"/>
      <c r="K20" s="112"/>
      <c r="L20" s="83">
        <f t="shared" si="0"/>
        <v>1</v>
      </c>
      <c r="M20" s="89" t="s">
        <v>88</v>
      </c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0"/>
      <c r="I21" s="111"/>
      <c r="J21" s="111"/>
      <c r="K21" s="112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0"/>
      <c r="I22" s="111"/>
      <c r="J22" s="111"/>
      <c r="K22" s="112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908A9-CBAC-42B8-B8C4-932FEB442CDA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0C6AFE4D-A53D-4C04-900F-D56C292DF127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B36F505F-E371-4331-AAF1-B8841B7A8F3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1997C8EE-D437-413B-8673-A829C4F8F170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DA77F-89D3-46D6-A3B8-E866D6656313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6A134667-BF20-4276-9CB9-D3B643E53132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D007F7-A8D7-4E8E-960B-8268DC8629E7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5B9D0144-A0AC-44F8-ADD0-3497884D0D00}">
          <x14:formula1>
            <xm:f>門店清單!$A:$A</xm:f>
          </x14:formula1>
          <xm:sqref>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B18F0-FEF8-4E42-803F-ED9403E4CCBD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510A611D-92C3-4EEC-8166-3DC27A4F6C9E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01B4E613-449B-4166-A446-9EF4F703BECC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00EAD13B-9F5E-4F9C-87AA-F65C9FE5AEEA}">
          <x14:formula1>
            <xm:f>門店清單!$A:$A</xm:f>
          </x14:formula1>
          <xm:sqref>C3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W37"/>
  <sheetViews>
    <sheetView zoomScale="40" zoomScaleNormal="40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27" t="s">
        <v>18</v>
      </c>
      <c r="I2" s="128"/>
      <c r="J2" s="129"/>
      <c r="K2" s="130"/>
    </row>
    <row r="3" spans="1:23" ht="42.75" customHeight="1" x14ac:dyDescent="0.25">
      <c r="A3" s="131" t="s">
        <v>7</v>
      </c>
      <c r="B3" s="131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32" t="s">
        <v>11</v>
      </c>
      <c r="B4" s="132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33" t="s">
        <v>10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  <c r="M8" s="94"/>
      <c r="N8" s="49"/>
    </row>
    <row r="9" spans="1:23" ht="46.5" customHeight="1" x14ac:dyDescent="0.25">
      <c r="B9" s="136" t="s">
        <v>7</v>
      </c>
      <c r="C9" s="137"/>
      <c r="D9" s="137"/>
      <c r="E9" s="137"/>
      <c r="F9" s="137"/>
      <c r="G9" s="138"/>
      <c r="H9" s="139" t="s">
        <v>9</v>
      </c>
      <c r="I9" s="140"/>
      <c r="J9" s="140"/>
      <c r="K9" s="141"/>
      <c r="L9" s="142" t="s">
        <v>5</v>
      </c>
      <c r="M9" s="117" t="s">
        <v>14</v>
      </c>
      <c r="N9" s="117" t="s">
        <v>58</v>
      </c>
    </row>
    <row r="10" spans="1:23" x14ac:dyDescent="0.25">
      <c r="B10" s="120" t="s">
        <v>4</v>
      </c>
      <c r="C10" s="121"/>
      <c r="D10" s="121"/>
      <c r="E10" s="121"/>
      <c r="F10" s="121"/>
      <c r="G10" s="122"/>
      <c r="H10" s="123" t="s">
        <v>0</v>
      </c>
      <c r="I10" s="124"/>
      <c r="J10" s="125"/>
      <c r="K10" s="126"/>
      <c r="L10" s="143"/>
      <c r="M10" s="118"/>
      <c r="N10" s="118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44"/>
      <c r="M11" s="119"/>
      <c r="N11" s="119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38D7755-21CF-446E-A455-8E9CD22E0771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827701B9-A8D2-4553-90CB-B74F527AB2DA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8344A837-2E41-44ED-AF5D-DBEFDE1AE1F8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 x14ac:dyDescent="0.3"/>
    <row r="2" spans="1:22" s="23" customFormat="1" ht="30.75" thickBot="1" x14ac:dyDescent="0.3">
      <c r="G2" s="145" t="s">
        <v>0</v>
      </c>
      <c r="H2" s="146"/>
      <c r="I2" s="147"/>
      <c r="J2" s="148"/>
    </row>
    <row r="3" spans="1:22" s="23" customFormat="1" ht="33" customHeight="1" x14ac:dyDescent="0.25">
      <c r="A3" s="149" t="s">
        <v>7</v>
      </c>
      <c r="B3" s="149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 x14ac:dyDescent="0.25">
      <c r="A4" s="150" t="s">
        <v>11</v>
      </c>
      <c r="B4" s="150"/>
      <c r="C4" s="30">
        <f ca="1">TODAY()</f>
        <v>46057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 x14ac:dyDescent="0.25">
      <c r="A5" s="28"/>
      <c r="B5" s="28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51" t="s">
        <v>10</v>
      </c>
      <c r="C8" s="152"/>
      <c r="D8" s="152"/>
      <c r="E8" s="152"/>
      <c r="F8" s="152"/>
      <c r="G8" s="152"/>
      <c r="H8" s="152"/>
      <c r="I8" s="152"/>
      <c r="J8" s="152"/>
      <c r="K8" s="152"/>
      <c r="L8" s="153"/>
    </row>
    <row r="9" spans="1:22" ht="46.5" customHeight="1" thickBot="1" x14ac:dyDescent="0.3">
      <c r="B9" s="154" t="s">
        <v>7</v>
      </c>
      <c r="C9" s="155"/>
      <c r="D9" s="155"/>
      <c r="E9" s="155"/>
      <c r="F9" s="156"/>
      <c r="G9" s="157" t="s">
        <v>9</v>
      </c>
      <c r="H9" s="158"/>
      <c r="I9" s="158"/>
      <c r="J9" s="159"/>
      <c r="K9" s="160" t="s">
        <v>5</v>
      </c>
      <c r="L9" s="159" t="s">
        <v>14</v>
      </c>
    </row>
    <row r="10" spans="1:22" ht="17.25" thickBot="1" x14ac:dyDescent="0.3">
      <c r="B10" s="165" t="s">
        <v>4</v>
      </c>
      <c r="C10" s="166"/>
      <c r="D10" s="166"/>
      <c r="E10" s="166"/>
      <c r="F10" s="167"/>
      <c r="G10" s="168" t="s">
        <v>0</v>
      </c>
      <c r="H10" s="169"/>
      <c r="I10" s="170"/>
      <c r="J10" s="171"/>
      <c r="K10" s="161"/>
      <c r="L10" s="163"/>
    </row>
    <row r="11" spans="1:22" ht="30.75" customHeight="1" thickBot="1" x14ac:dyDescent="0.3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62"/>
      <c r="L11" s="164"/>
    </row>
    <row r="12" spans="1:22" ht="44.25" customHeight="1" x14ac:dyDescent="0.25">
      <c r="A12" s="6">
        <v>1</v>
      </c>
      <c r="B12" s="31">
        <v>7169</v>
      </c>
      <c r="C12" s="61"/>
      <c r="D12" s="61">
        <v>10</v>
      </c>
      <c r="E12" s="62"/>
      <c r="F12" s="62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2"/>
      <c r="C13" s="63"/>
      <c r="D13" s="63"/>
      <c r="E13" s="64"/>
      <c r="F13" s="64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2"/>
      <c r="C14" s="63"/>
      <c r="D14" s="63"/>
      <c r="E14" s="64"/>
      <c r="F14" s="64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2"/>
      <c r="C15" s="63"/>
      <c r="D15" s="63"/>
      <c r="E15" s="64"/>
      <c r="F15" s="64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2"/>
      <c r="C16" s="63"/>
      <c r="D16" s="63"/>
      <c r="E16" s="64"/>
      <c r="F16" s="64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2"/>
      <c r="C17" s="63"/>
      <c r="D17" s="63"/>
      <c r="E17" s="64"/>
      <c r="F17" s="64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2"/>
      <c r="C18" s="63"/>
      <c r="D18" s="63"/>
      <c r="E18" s="64"/>
      <c r="F18" s="64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2"/>
      <c r="C19" s="63"/>
      <c r="D19" s="63"/>
      <c r="E19" s="64"/>
      <c r="F19" s="64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2"/>
      <c r="C20" s="63"/>
      <c r="D20" s="63"/>
      <c r="E20" s="64"/>
      <c r="F20" s="64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2"/>
      <c r="C21" s="63"/>
      <c r="D21" s="63"/>
      <c r="E21" s="64"/>
      <c r="F21" s="64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2"/>
      <c r="C22" s="63"/>
      <c r="D22" s="63"/>
      <c r="E22" s="64"/>
      <c r="F22" s="64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2"/>
      <c r="C23" s="63"/>
      <c r="D23" s="63"/>
      <c r="E23" s="64"/>
      <c r="F23" s="64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2"/>
      <c r="C24" s="63"/>
      <c r="D24" s="63"/>
      <c r="E24" s="64"/>
      <c r="F24" s="64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2"/>
      <c r="C25" s="63"/>
      <c r="D25" s="63"/>
      <c r="E25" s="64"/>
      <c r="F25" s="64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2"/>
      <c r="C26" s="63"/>
      <c r="D26" s="63"/>
      <c r="E26" s="64"/>
      <c r="F26" s="64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2"/>
      <c r="C27" s="63"/>
      <c r="D27" s="63"/>
      <c r="E27" s="64"/>
      <c r="F27" s="64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2"/>
      <c r="C28" s="63"/>
      <c r="D28" s="63"/>
      <c r="E28" s="64"/>
      <c r="F28" s="64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2"/>
      <c r="C29" s="63"/>
      <c r="D29" s="63"/>
      <c r="E29" s="64"/>
      <c r="F29" s="64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2"/>
      <c r="C30" s="63"/>
      <c r="D30" s="63"/>
      <c r="E30" s="64"/>
      <c r="F30" s="64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2"/>
      <c r="C31" s="63"/>
      <c r="D31" s="63"/>
      <c r="E31" s="64"/>
      <c r="F31" s="64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5"/>
      <c r="C32" s="66"/>
      <c r="D32" s="66"/>
      <c r="E32" s="67"/>
      <c r="F32" s="67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5"/>
      <c r="C33" s="66"/>
      <c r="D33" s="66"/>
      <c r="E33" s="67"/>
      <c r="F33" s="67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5"/>
      <c r="C34" s="66"/>
      <c r="D34" s="66"/>
      <c r="E34" s="67"/>
      <c r="F34" s="67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5"/>
      <c r="C35" s="66"/>
      <c r="D35" s="66"/>
      <c r="E35" s="67"/>
      <c r="F35" s="67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5"/>
      <c r="C36" s="66"/>
      <c r="D36" s="66"/>
      <c r="E36" s="67"/>
      <c r="F36" s="67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39"/>
  <sheetViews>
    <sheetView topLeftCell="A22" workbookViewId="0">
      <selection activeCell="B40" sqref="B40"/>
    </sheetView>
  </sheetViews>
  <sheetFormatPr defaultRowHeight="16.5" x14ac:dyDescent="0.25"/>
  <cols>
    <col min="1" max="1" width="9" style="22"/>
    <col min="2" max="2" width="30" bestFit="1" customWidth="1"/>
  </cols>
  <sheetData>
    <row r="1" spans="1:2" x14ac:dyDescent="0.25">
      <c r="A1" s="22">
        <v>7152</v>
      </c>
      <c r="B1" t="s">
        <v>20</v>
      </c>
    </row>
    <row r="2" spans="1:2" x14ac:dyDescent="0.25">
      <c r="A2" s="22">
        <v>7164</v>
      </c>
      <c r="B2" t="s">
        <v>21</v>
      </c>
    </row>
    <row r="3" spans="1:2" x14ac:dyDescent="0.25">
      <c r="A3" s="22">
        <v>7169</v>
      </c>
      <c r="B3" t="s">
        <v>22</v>
      </c>
    </row>
    <row r="4" spans="1:2" x14ac:dyDescent="0.25">
      <c r="A4" s="22">
        <v>7167</v>
      </c>
      <c r="B4" t="s">
        <v>23</v>
      </c>
    </row>
    <row r="5" spans="1:2" x14ac:dyDescent="0.25">
      <c r="A5" s="22">
        <v>7160</v>
      </c>
      <c r="B5" t="s">
        <v>24</v>
      </c>
    </row>
    <row r="6" spans="1:2" x14ac:dyDescent="0.25">
      <c r="A6" s="22">
        <v>7130</v>
      </c>
      <c r="B6" t="s">
        <v>25</v>
      </c>
    </row>
    <row r="7" spans="1:2" x14ac:dyDescent="0.25">
      <c r="A7" s="22">
        <v>7111</v>
      </c>
      <c r="B7" t="s">
        <v>26</v>
      </c>
    </row>
    <row r="8" spans="1:2" x14ac:dyDescent="0.25">
      <c r="A8" s="22">
        <v>7168</v>
      </c>
      <c r="B8" t="s">
        <v>27</v>
      </c>
    </row>
    <row r="9" spans="1:2" x14ac:dyDescent="0.25">
      <c r="A9" s="22">
        <v>7163</v>
      </c>
      <c r="B9" t="s">
        <v>28</v>
      </c>
    </row>
    <row r="10" spans="1:2" x14ac:dyDescent="0.25">
      <c r="A10" s="22">
        <v>7149</v>
      </c>
      <c r="B10" t="s">
        <v>29</v>
      </c>
    </row>
    <row r="11" spans="1:2" x14ac:dyDescent="0.25">
      <c r="A11" s="22">
        <v>7115</v>
      </c>
      <c r="B11" t="s">
        <v>30</v>
      </c>
    </row>
    <row r="12" spans="1:2" x14ac:dyDescent="0.25">
      <c r="A12" s="22">
        <v>7132</v>
      </c>
      <c r="B12" t="s">
        <v>31</v>
      </c>
    </row>
    <row r="13" spans="1:2" x14ac:dyDescent="0.25">
      <c r="A13" s="22">
        <v>7143</v>
      </c>
      <c r="B13" t="s">
        <v>32</v>
      </c>
    </row>
    <row r="14" spans="1:2" x14ac:dyDescent="0.25">
      <c r="A14" s="22">
        <v>7118</v>
      </c>
      <c r="B14" t="s">
        <v>33</v>
      </c>
    </row>
    <row r="15" spans="1:2" x14ac:dyDescent="0.25">
      <c r="A15" s="22">
        <v>7120</v>
      </c>
      <c r="B15" t="s">
        <v>34</v>
      </c>
    </row>
    <row r="16" spans="1:2" x14ac:dyDescent="0.25">
      <c r="A16" s="22">
        <v>7148</v>
      </c>
      <c r="B16" t="s">
        <v>35</v>
      </c>
    </row>
    <row r="17" spans="1:2" x14ac:dyDescent="0.25">
      <c r="A17" s="22">
        <v>7162</v>
      </c>
      <c r="B17" t="s">
        <v>36</v>
      </c>
    </row>
    <row r="18" spans="1:2" x14ac:dyDescent="0.25">
      <c r="A18" s="22">
        <v>7165</v>
      </c>
      <c r="B18" t="s">
        <v>37</v>
      </c>
    </row>
    <row r="19" spans="1:2" x14ac:dyDescent="0.25">
      <c r="A19" s="22">
        <v>7161</v>
      </c>
      <c r="B19" t="s">
        <v>38</v>
      </c>
    </row>
    <row r="20" spans="1:2" x14ac:dyDescent="0.25">
      <c r="A20" s="22">
        <v>7128</v>
      </c>
      <c r="B20" t="s">
        <v>39</v>
      </c>
    </row>
    <row r="21" spans="1:2" x14ac:dyDescent="0.25">
      <c r="A21" s="22">
        <v>7133</v>
      </c>
      <c r="B21" t="s">
        <v>40</v>
      </c>
    </row>
    <row r="22" spans="1:2" x14ac:dyDescent="0.25">
      <c r="A22" s="22">
        <v>7138</v>
      </c>
      <c r="B22" t="s">
        <v>41</v>
      </c>
    </row>
    <row r="23" spans="1:2" x14ac:dyDescent="0.25">
      <c r="A23" s="22">
        <v>7158</v>
      </c>
      <c r="B23" t="s">
        <v>42</v>
      </c>
    </row>
    <row r="24" spans="1:2" x14ac:dyDescent="0.25">
      <c r="A24" s="22">
        <v>7156</v>
      </c>
      <c r="B24" t="s">
        <v>43</v>
      </c>
    </row>
    <row r="25" spans="1:2" x14ac:dyDescent="0.25">
      <c r="A25" s="22">
        <v>7150</v>
      </c>
      <c r="B25" t="s">
        <v>44</v>
      </c>
    </row>
    <row r="26" spans="1:2" x14ac:dyDescent="0.25">
      <c r="A26" s="22">
        <v>7136</v>
      </c>
      <c r="B26" t="s">
        <v>45</v>
      </c>
    </row>
    <row r="27" spans="1:2" x14ac:dyDescent="0.25">
      <c r="A27" s="22">
        <v>7121</v>
      </c>
      <c r="B27" t="s">
        <v>46</v>
      </c>
    </row>
    <row r="28" spans="1:2" x14ac:dyDescent="0.25">
      <c r="A28" s="22">
        <v>7221</v>
      </c>
      <c r="B28" t="s">
        <v>47</v>
      </c>
    </row>
    <row r="29" spans="1:2" x14ac:dyDescent="0.25">
      <c r="A29" s="22">
        <v>7226</v>
      </c>
      <c r="B29" t="s">
        <v>48</v>
      </c>
    </row>
    <row r="30" spans="1:2" x14ac:dyDescent="0.25">
      <c r="A30" s="22">
        <v>7215</v>
      </c>
      <c r="B30" t="s">
        <v>49</v>
      </c>
    </row>
    <row r="31" spans="1:2" x14ac:dyDescent="0.25">
      <c r="A31" s="22">
        <v>7211</v>
      </c>
      <c r="B31" t="s">
        <v>50</v>
      </c>
    </row>
    <row r="32" spans="1:2" x14ac:dyDescent="0.25">
      <c r="A32" s="22">
        <v>7224</v>
      </c>
      <c r="B32" t="s">
        <v>51</v>
      </c>
    </row>
    <row r="33" spans="1:2" x14ac:dyDescent="0.25">
      <c r="A33" s="22">
        <v>7227</v>
      </c>
      <c r="B33" t="s">
        <v>52</v>
      </c>
    </row>
    <row r="34" spans="1:2" x14ac:dyDescent="0.25">
      <c r="A34" s="22">
        <v>7292</v>
      </c>
      <c r="B34" t="s">
        <v>53</v>
      </c>
    </row>
    <row r="35" spans="1:2" x14ac:dyDescent="0.25">
      <c r="A35" s="22" t="s">
        <v>13</v>
      </c>
    </row>
    <row r="36" spans="1:2" x14ac:dyDescent="0.25">
      <c r="A36" s="22" t="s">
        <v>55</v>
      </c>
      <c r="B36" t="s">
        <v>56</v>
      </c>
    </row>
    <row r="37" spans="1:2" x14ac:dyDescent="0.25">
      <c r="A37" s="22" t="s">
        <v>57</v>
      </c>
      <c r="B37" t="s">
        <v>30</v>
      </c>
    </row>
    <row r="38" spans="1:2" x14ac:dyDescent="0.25">
      <c r="A38" s="22">
        <v>1019</v>
      </c>
      <c r="B38" t="s">
        <v>59</v>
      </c>
    </row>
    <row r="39" spans="1:2" x14ac:dyDescent="0.25">
      <c r="A39" s="22" t="s">
        <v>59</v>
      </c>
      <c r="B39" t="s">
        <v>59</v>
      </c>
    </row>
  </sheetData>
  <protectedRanges>
    <protectedRange sqref="A36:A1048576" name="範圍1"/>
  </protectedRange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1:M9"/>
  <sheetViews>
    <sheetView zoomScale="85" zoomScaleNormal="85" workbookViewId="0">
      <selection activeCell="R5" sqref="R5"/>
    </sheetView>
  </sheetViews>
  <sheetFormatPr defaultRowHeight="16.5" x14ac:dyDescent="0.25"/>
  <sheetData>
    <row r="1" spans="1:13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62.25" thickBot="1" x14ac:dyDescent="0.3">
      <c r="A2" s="173" t="s">
        <v>62</v>
      </c>
      <c r="B2" s="173"/>
      <c r="C2" s="174" t="s">
        <v>63</v>
      </c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13" ht="69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75" t="s">
        <v>73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</row>
    <row r="5" spans="1:13" ht="63" thickTop="1" thickBot="1" x14ac:dyDescent="0.3">
      <c r="A5" s="103" t="s">
        <v>65</v>
      </c>
      <c r="B5" s="104"/>
      <c r="C5" s="104"/>
      <c r="D5" s="104"/>
      <c r="E5" s="172" t="s">
        <v>80</v>
      </c>
      <c r="F5" s="172"/>
      <c r="G5" s="172"/>
      <c r="H5" s="172"/>
      <c r="I5" s="172"/>
      <c r="J5" s="172"/>
      <c r="K5" s="172"/>
      <c r="L5" s="172"/>
      <c r="M5" s="172"/>
    </row>
    <row r="6" spans="1:13" ht="63" thickTop="1" thickBot="1" x14ac:dyDescent="0.3">
      <c r="A6" s="103" t="s">
        <v>66</v>
      </c>
      <c r="B6" s="104"/>
      <c r="C6" s="104"/>
      <c r="D6" s="104"/>
      <c r="E6" s="172" t="s">
        <v>78</v>
      </c>
      <c r="F6" s="172"/>
      <c r="G6" s="172"/>
      <c r="H6" s="172"/>
      <c r="I6" s="172"/>
      <c r="J6" s="172"/>
      <c r="K6" s="172"/>
      <c r="L6" s="172"/>
      <c r="M6" s="172"/>
    </row>
    <row r="7" spans="1:13" ht="63" thickTop="1" thickBot="1" x14ac:dyDescent="0.3">
      <c r="A7" s="103" t="s">
        <v>67</v>
      </c>
      <c r="B7" s="104"/>
      <c r="C7" s="104"/>
      <c r="D7" s="104"/>
      <c r="E7" s="176">
        <v>46057</v>
      </c>
      <c r="F7" s="172"/>
      <c r="G7" s="172"/>
      <c r="H7" s="172"/>
      <c r="I7" s="172"/>
      <c r="J7" s="172"/>
      <c r="K7" s="172"/>
      <c r="L7" s="172"/>
      <c r="M7" s="172"/>
    </row>
    <row r="8" spans="1:13" ht="63" thickTop="1" thickBot="1" x14ac:dyDescent="0.3">
      <c r="A8" s="103" t="s">
        <v>68</v>
      </c>
      <c r="B8" s="104"/>
      <c r="C8" s="104"/>
      <c r="D8" s="104"/>
      <c r="E8" s="172" t="s">
        <v>74</v>
      </c>
      <c r="F8" s="172"/>
      <c r="G8" s="172"/>
      <c r="H8" s="172"/>
      <c r="I8" s="172"/>
      <c r="J8" s="172"/>
      <c r="K8" s="172"/>
      <c r="L8" s="172"/>
      <c r="M8" s="172"/>
    </row>
    <row r="9" spans="1:13" ht="17.25" thickTop="1" x14ac:dyDescent="0.25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</sheetData>
  <mergeCells count="7">
    <mergeCell ref="E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7" workbookViewId="0">
      <selection activeCell="O8" sqref="O8"/>
    </sheetView>
  </sheetViews>
  <sheetFormatPr defaultRowHeight="16.5" x14ac:dyDescent="0.25"/>
  <cols>
    <col min="1" max="1" width="15.25" style="99" customWidth="1"/>
    <col min="2" max="2" width="16.875" style="99" customWidth="1"/>
    <col min="3" max="16384" width="9" style="99"/>
  </cols>
  <sheetData>
    <row r="2" spans="1:13" ht="62.25" thickBot="1" x14ac:dyDescent="0.3">
      <c r="A2" s="173" t="s">
        <v>62</v>
      </c>
      <c r="B2" s="173"/>
      <c r="C2" s="174" t="s">
        <v>63</v>
      </c>
      <c r="D2" s="174"/>
      <c r="E2" s="174"/>
      <c r="F2" s="174"/>
      <c r="G2" s="174"/>
      <c r="H2" s="174"/>
      <c r="I2" s="174"/>
      <c r="J2" s="174"/>
      <c r="K2" s="174"/>
      <c r="L2" s="174"/>
      <c r="M2" s="174"/>
    </row>
    <row r="3" spans="1:13" ht="42.75" customHeight="1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75" t="s">
        <v>59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</row>
    <row r="5" spans="1:13" ht="63" thickTop="1" thickBot="1" x14ac:dyDescent="0.3">
      <c r="A5" s="103" t="s">
        <v>65</v>
      </c>
      <c r="B5" s="104"/>
      <c r="C5" s="104"/>
      <c r="D5" s="104"/>
      <c r="E5" s="172" t="s">
        <v>69</v>
      </c>
      <c r="F5" s="172"/>
      <c r="G5" s="172"/>
      <c r="H5" s="172"/>
      <c r="I5" s="172"/>
      <c r="J5" s="172"/>
      <c r="K5" s="172"/>
      <c r="L5" s="172"/>
      <c r="M5" s="172"/>
    </row>
    <row r="6" spans="1:13" ht="63" thickTop="1" thickBot="1" x14ac:dyDescent="0.3">
      <c r="A6" s="103" t="s">
        <v>66</v>
      </c>
      <c r="B6" s="104"/>
      <c r="C6" s="104"/>
      <c r="D6" s="104"/>
      <c r="E6" s="172" t="s">
        <v>70</v>
      </c>
      <c r="F6" s="172"/>
      <c r="G6" s="172"/>
      <c r="H6" s="172"/>
      <c r="I6" s="172"/>
      <c r="J6" s="172"/>
      <c r="K6" s="172"/>
      <c r="L6" s="172"/>
      <c r="M6" s="172"/>
    </row>
    <row r="7" spans="1:13" ht="63" thickTop="1" thickBot="1" x14ac:dyDescent="0.3">
      <c r="A7" s="103" t="s">
        <v>67</v>
      </c>
      <c r="B7" s="104"/>
      <c r="C7" s="104"/>
      <c r="D7" s="104"/>
      <c r="E7" s="176">
        <v>46006</v>
      </c>
      <c r="F7" s="172"/>
      <c r="G7" s="172"/>
      <c r="H7" s="172"/>
      <c r="I7" s="172"/>
      <c r="J7" s="172"/>
      <c r="K7" s="172"/>
      <c r="L7" s="172"/>
      <c r="M7" s="172"/>
    </row>
    <row r="8" spans="1:13" ht="65.25" customHeight="1" thickTop="1" thickBot="1" x14ac:dyDescent="0.3">
      <c r="A8" s="178" t="s">
        <v>72</v>
      </c>
      <c r="B8" s="178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</row>
    <row r="9" spans="1:13" ht="65.25" customHeight="1" thickTop="1" thickBot="1" x14ac:dyDescent="0.3">
      <c r="A9" s="103" t="s">
        <v>68</v>
      </c>
      <c r="B9" s="104"/>
      <c r="C9" s="104"/>
      <c r="D9" s="104"/>
      <c r="E9" s="177" t="s">
        <v>71</v>
      </c>
      <c r="F9" s="177"/>
      <c r="G9" s="177"/>
      <c r="H9" s="177"/>
      <c r="I9" s="177"/>
      <c r="J9" s="177"/>
      <c r="K9" s="177"/>
      <c r="L9" s="177"/>
      <c r="M9" s="177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2026-02-01</vt:lpstr>
      <vt:lpstr>2026-02-05</vt:lpstr>
      <vt:lpstr>工作表4</vt:lpstr>
      <vt:lpstr>工作表5</vt:lpstr>
      <vt:lpstr>工作表2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2026-02-04T13:45:46Z</cp:lastPrinted>
  <dcterms:created xsi:type="dcterms:W3CDTF">2018-05-15T12:38:05Z</dcterms:created>
  <dcterms:modified xsi:type="dcterms:W3CDTF">2026-02-04T14:36:44Z</dcterms:modified>
</cp:coreProperties>
</file>