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MRMA\Desktop\"/>
    </mc:Choice>
  </mc:AlternateContent>
  <xr:revisionPtr revIDLastSave="0" documentId="13_ncr:1_{828F2A82-5658-4B7C-BA8F-FA2B5A597E83}" xr6:coauthVersionLast="36" xr6:coauthVersionMax="36" xr10:uidLastSave="{00000000-0000-0000-0000-000000000000}"/>
  <bookViews>
    <workbookView xWindow="0" yWindow="0" windowWidth="24000" windowHeight="9480" activeTab="2" xr2:uid="{00000000-000D-0000-FFFF-FFFF00000000}"/>
  </bookViews>
  <sheets>
    <sheet name="20260620" sheetId="19" r:id="rId1"/>
    <sheet name="20260624" sheetId="18" r:id="rId2"/>
    <sheet name="2026-06-30" sheetId="17" r:id="rId3"/>
    <sheet name="工作表1" sheetId="16" r:id="rId4"/>
    <sheet name="工作表6" sheetId="12" r:id="rId5"/>
    <sheet name="工作表7" sheetId="13" r:id="rId6"/>
    <sheet name="工作表3" sheetId="9" r:id="rId7"/>
    <sheet name="Maersk" sheetId="2" r:id="rId8"/>
    <sheet name="範例" sheetId="6" r:id="rId9"/>
    <sheet name="門店清單" sheetId="4" r:id="rId10"/>
    <sheet name="走貨紙" sheetId="14" r:id="rId11"/>
    <sheet name="Sales Memo" sheetId="15" r:id="rId12"/>
  </sheets>
  <externalReferences>
    <externalReference r:id="rId13"/>
  </externalReferences>
  <definedNames>
    <definedName name="_xlnm.Print_Area" localSheetId="7">Maersk!$A$1:$N$36</definedName>
  </definedNames>
  <calcPr calcId="191029"/>
</workbook>
</file>

<file path=xl/calcChain.xml><?xml version="1.0" encoding="utf-8"?>
<calcChain xmlns="http://schemas.openxmlformats.org/spreadsheetml/2006/main">
  <c r="C16" i="19" l="1"/>
  <c r="L36" i="9" l="1"/>
  <c r="C36" i="9"/>
  <c r="L35" i="9"/>
  <c r="C35" i="9"/>
  <c r="L34" i="9"/>
  <c r="C34" i="9"/>
  <c r="L33" i="9"/>
  <c r="C33" i="9"/>
  <c r="L32" i="9"/>
  <c r="C32" i="9"/>
  <c r="L31" i="9"/>
  <c r="C31" i="9"/>
  <c r="L30" i="9"/>
  <c r="C30" i="9"/>
  <c r="L29" i="9"/>
  <c r="C29" i="9"/>
  <c r="L28" i="9"/>
  <c r="C28" i="9"/>
  <c r="L27" i="9"/>
  <c r="C27" i="9"/>
  <c r="L26" i="9"/>
  <c r="C26" i="9"/>
  <c r="L25" i="9"/>
  <c r="C25" i="9"/>
  <c r="L24" i="9"/>
  <c r="C24" i="9"/>
  <c r="L23" i="9"/>
  <c r="C23" i="9"/>
  <c r="L22" i="9"/>
  <c r="C22" i="9"/>
  <c r="L21" i="9"/>
  <c r="C21" i="9"/>
  <c r="L20" i="9"/>
  <c r="C20" i="9"/>
  <c r="L19" i="9"/>
  <c r="C19" i="9"/>
  <c r="L18" i="9"/>
  <c r="C18" i="9"/>
  <c r="L17" i="9"/>
  <c r="C17" i="9"/>
  <c r="L16" i="9"/>
  <c r="C16" i="9"/>
  <c r="L15" i="9"/>
  <c r="C15" i="9"/>
  <c r="L14" i="9"/>
  <c r="C14" i="9"/>
  <c r="L13" i="9"/>
  <c r="C13" i="9"/>
  <c r="L12" i="9"/>
  <c r="C12" i="9"/>
  <c r="K4" i="9"/>
  <c r="J4" i="9"/>
  <c r="I4" i="9"/>
  <c r="H4" i="9"/>
  <c r="C4" i="9"/>
  <c r="L36" i="13"/>
  <c r="C36" i="13"/>
  <c r="L35" i="13"/>
  <c r="C35" i="13"/>
  <c r="L34" i="13"/>
  <c r="C34" i="13"/>
  <c r="L33" i="13"/>
  <c r="C33" i="13"/>
  <c r="L32" i="13"/>
  <c r="C32" i="13"/>
  <c r="L31" i="13"/>
  <c r="C31" i="13"/>
  <c r="L30" i="13"/>
  <c r="C30" i="13"/>
  <c r="L29" i="13"/>
  <c r="C29" i="13"/>
  <c r="L28" i="13"/>
  <c r="C28" i="13"/>
  <c r="L27" i="13"/>
  <c r="C27" i="13"/>
  <c r="L26" i="13"/>
  <c r="C26" i="13"/>
  <c r="L25" i="13"/>
  <c r="C25" i="13"/>
  <c r="L24" i="13"/>
  <c r="C24" i="13"/>
  <c r="L23" i="13"/>
  <c r="C23" i="13"/>
  <c r="L22" i="13"/>
  <c r="C22" i="13"/>
  <c r="L21" i="13"/>
  <c r="C21" i="13"/>
  <c r="L20" i="13"/>
  <c r="C20" i="13"/>
  <c r="L19" i="13"/>
  <c r="C19" i="13"/>
  <c r="L18" i="13"/>
  <c r="C18" i="13"/>
  <c r="L17" i="13"/>
  <c r="C17" i="13"/>
  <c r="L16" i="13"/>
  <c r="C16" i="13"/>
  <c r="L15" i="13"/>
  <c r="C15" i="13"/>
  <c r="L14" i="13"/>
  <c r="C14" i="13"/>
  <c r="L13" i="13"/>
  <c r="C13" i="13"/>
  <c r="L12" i="13"/>
  <c r="C12" i="13"/>
  <c r="K4" i="13"/>
  <c r="J4" i="13"/>
  <c r="I4" i="13"/>
  <c r="H4" i="13"/>
  <c r="C4" i="13"/>
  <c r="L36" i="12"/>
  <c r="C36" i="12"/>
  <c r="L35" i="12"/>
  <c r="C35" i="12"/>
  <c r="L34" i="12"/>
  <c r="C34" i="12"/>
  <c r="L33" i="12"/>
  <c r="C33" i="12"/>
  <c r="L32" i="12"/>
  <c r="C32" i="12"/>
  <c r="L31" i="12"/>
  <c r="C31" i="12"/>
  <c r="L30" i="12"/>
  <c r="C30" i="12"/>
  <c r="L29" i="12"/>
  <c r="C29" i="12"/>
  <c r="L28" i="12"/>
  <c r="C28" i="12"/>
  <c r="L27" i="12"/>
  <c r="C27" i="12"/>
  <c r="L26" i="12"/>
  <c r="C26" i="12"/>
  <c r="L25" i="12"/>
  <c r="C25" i="12"/>
  <c r="L24" i="12"/>
  <c r="C24" i="12"/>
  <c r="L23" i="12"/>
  <c r="C23" i="12"/>
  <c r="L22" i="12"/>
  <c r="C22" i="12"/>
  <c r="L21" i="12"/>
  <c r="C21" i="12"/>
  <c r="L20" i="12"/>
  <c r="C20" i="12"/>
  <c r="L19" i="12"/>
  <c r="C19" i="12"/>
  <c r="L18" i="12"/>
  <c r="C18" i="12"/>
  <c r="L17" i="12"/>
  <c r="C17" i="12"/>
  <c r="L16" i="12"/>
  <c r="C16" i="12"/>
  <c r="L15" i="12"/>
  <c r="C15" i="12"/>
  <c r="L14" i="12"/>
  <c r="C14" i="12"/>
  <c r="L13" i="12"/>
  <c r="C13" i="12"/>
  <c r="L12" i="12"/>
  <c r="C12" i="12"/>
  <c r="K4" i="12"/>
  <c r="J4" i="12"/>
  <c r="I4" i="12"/>
  <c r="H4" i="12"/>
  <c r="C4" i="12"/>
  <c r="L36" i="16"/>
  <c r="C36" i="16"/>
  <c r="L35" i="16"/>
  <c r="C35" i="16"/>
  <c r="L34" i="16"/>
  <c r="C34" i="16"/>
  <c r="L33" i="16"/>
  <c r="C33" i="16"/>
  <c r="L32" i="16"/>
  <c r="C32" i="16"/>
  <c r="L31" i="16"/>
  <c r="C31" i="16"/>
  <c r="L30" i="16"/>
  <c r="C30" i="16"/>
  <c r="L29" i="16"/>
  <c r="C29" i="16"/>
  <c r="L28" i="16"/>
  <c r="C28" i="16"/>
  <c r="L27" i="16"/>
  <c r="C27" i="16"/>
  <c r="L26" i="16"/>
  <c r="C26" i="16"/>
  <c r="L25" i="16"/>
  <c r="C25" i="16"/>
  <c r="L24" i="16"/>
  <c r="C24" i="16"/>
  <c r="L23" i="16"/>
  <c r="C23" i="16"/>
  <c r="L22" i="16"/>
  <c r="C22" i="16"/>
  <c r="L21" i="16"/>
  <c r="C21" i="16"/>
  <c r="L20" i="16"/>
  <c r="C20" i="16"/>
  <c r="L19" i="16"/>
  <c r="C19" i="16"/>
  <c r="L18" i="16"/>
  <c r="C18" i="16"/>
  <c r="L17" i="16"/>
  <c r="C17" i="16"/>
  <c r="L16" i="16"/>
  <c r="C16" i="16"/>
  <c r="L15" i="16"/>
  <c r="C15" i="16"/>
  <c r="L14" i="16"/>
  <c r="C14" i="16"/>
  <c r="L13" i="16"/>
  <c r="C13" i="16"/>
  <c r="L12" i="16"/>
  <c r="C12" i="16"/>
  <c r="K4" i="16"/>
  <c r="J4" i="16"/>
  <c r="I4" i="16"/>
  <c r="H4" i="16"/>
  <c r="C4" i="16"/>
  <c r="L36" i="17"/>
  <c r="C36" i="17"/>
  <c r="L35" i="17"/>
  <c r="C35" i="17"/>
  <c r="L34" i="17"/>
  <c r="C34" i="17"/>
  <c r="L33" i="17"/>
  <c r="C33" i="17"/>
  <c r="L32" i="17"/>
  <c r="C32" i="17"/>
  <c r="L31" i="17"/>
  <c r="C31" i="17"/>
  <c r="L30" i="17"/>
  <c r="C30" i="17"/>
  <c r="L29" i="17"/>
  <c r="C29" i="17"/>
  <c r="L28" i="17"/>
  <c r="C28" i="17"/>
  <c r="L27" i="17"/>
  <c r="C27" i="17"/>
  <c r="L26" i="17"/>
  <c r="C26" i="17"/>
  <c r="L25" i="17"/>
  <c r="C25" i="17"/>
  <c r="L24" i="17"/>
  <c r="C24" i="17"/>
  <c r="L23" i="17"/>
  <c r="C23" i="17"/>
  <c r="L22" i="17"/>
  <c r="C22" i="17"/>
  <c r="L21" i="17"/>
  <c r="C21" i="17"/>
  <c r="L20" i="17"/>
  <c r="C20" i="17"/>
  <c r="L19" i="17"/>
  <c r="C19" i="17"/>
  <c r="L18" i="17"/>
  <c r="C18" i="17"/>
  <c r="L17" i="17"/>
  <c r="C17" i="17"/>
  <c r="L16" i="17"/>
  <c r="C16" i="17"/>
  <c r="L15" i="17"/>
  <c r="C15" i="17"/>
  <c r="L14" i="17"/>
  <c r="C14" i="17"/>
  <c r="L13" i="17"/>
  <c r="C13" i="17"/>
  <c r="L12" i="17"/>
  <c r="C12" i="17"/>
  <c r="K4" i="17"/>
  <c r="J4" i="17"/>
  <c r="I4" i="17"/>
  <c r="H4" i="17"/>
  <c r="L36" i="19" l="1"/>
  <c r="C36" i="19"/>
  <c r="L35" i="19"/>
  <c r="C35" i="19"/>
  <c r="L34" i="19"/>
  <c r="C34" i="19"/>
  <c r="L33" i="19"/>
  <c r="C33" i="19"/>
  <c r="L32" i="19"/>
  <c r="C32" i="19"/>
  <c r="L31" i="19"/>
  <c r="C31" i="19"/>
  <c r="L30" i="19"/>
  <c r="C30" i="19"/>
  <c r="L29" i="19"/>
  <c r="C29" i="19"/>
  <c r="L28" i="19"/>
  <c r="C28" i="19"/>
  <c r="L27" i="19"/>
  <c r="C27" i="19"/>
  <c r="L26" i="19"/>
  <c r="C26" i="19"/>
  <c r="L25" i="19"/>
  <c r="C25" i="19"/>
  <c r="L24" i="19"/>
  <c r="C24" i="19"/>
  <c r="L23" i="19"/>
  <c r="C23" i="19"/>
  <c r="L22" i="19"/>
  <c r="C22" i="19"/>
  <c r="L21" i="19"/>
  <c r="C21" i="19"/>
  <c r="L20" i="19"/>
  <c r="C20" i="19"/>
  <c r="L19" i="19"/>
  <c r="C19" i="19"/>
  <c r="L18" i="19"/>
  <c r="C18" i="19"/>
  <c r="L17" i="19"/>
  <c r="C17" i="19"/>
  <c r="L16" i="19"/>
  <c r="L15" i="19"/>
  <c r="C15" i="19"/>
  <c r="L14" i="19"/>
  <c r="C14" i="19"/>
  <c r="L13" i="19"/>
  <c r="C13" i="19"/>
  <c r="L12" i="19"/>
  <c r="C12" i="19"/>
  <c r="K4" i="19"/>
  <c r="J4" i="19"/>
  <c r="I4" i="19"/>
  <c r="H4" i="19"/>
  <c r="C4" i="19"/>
  <c r="L36" i="18"/>
  <c r="C36" i="18"/>
  <c r="L35" i="18"/>
  <c r="C35" i="18"/>
  <c r="L34" i="18"/>
  <c r="C34" i="18"/>
  <c r="L33" i="18"/>
  <c r="C33" i="18"/>
  <c r="L32" i="18"/>
  <c r="C32" i="18"/>
  <c r="L31" i="18"/>
  <c r="C31" i="18"/>
  <c r="L30" i="18"/>
  <c r="C30" i="18"/>
  <c r="L29" i="18"/>
  <c r="C29" i="18"/>
  <c r="L28" i="18"/>
  <c r="C28" i="18"/>
  <c r="L27" i="18"/>
  <c r="C27" i="18"/>
  <c r="L26" i="18"/>
  <c r="C26" i="18"/>
  <c r="L25" i="18"/>
  <c r="C25" i="18"/>
  <c r="L24" i="18"/>
  <c r="C24" i="18"/>
  <c r="L23" i="18"/>
  <c r="C23" i="18"/>
  <c r="L22" i="18"/>
  <c r="C22" i="18"/>
  <c r="L21" i="18"/>
  <c r="C21" i="18"/>
  <c r="L20" i="18"/>
  <c r="C20" i="18"/>
  <c r="L19" i="18"/>
  <c r="C19" i="18"/>
  <c r="L18" i="18"/>
  <c r="C18" i="18"/>
  <c r="L17" i="18"/>
  <c r="C17" i="18"/>
  <c r="L16" i="18"/>
  <c r="C16" i="18"/>
  <c r="L15" i="18"/>
  <c r="C15" i="18"/>
  <c r="L14" i="18"/>
  <c r="C14" i="18"/>
  <c r="L13" i="18"/>
  <c r="C13" i="18"/>
  <c r="L12" i="18"/>
  <c r="C12" i="18"/>
  <c r="K4" i="18"/>
  <c r="J4" i="18"/>
  <c r="I4" i="18"/>
  <c r="H4" i="18"/>
  <c r="C4" i="18"/>
  <c r="K43" i="6" l="1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J4" i="6"/>
  <c r="I4" i="6"/>
  <c r="H4" i="6"/>
  <c r="G4" i="6"/>
  <c r="C4" i="6"/>
  <c r="L36" i="2"/>
  <c r="C36" i="2"/>
  <c r="L35" i="2"/>
  <c r="C35" i="2"/>
  <c r="L34" i="2"/>
  <c r="C34" i="2"/>
  <c r="L33" i="2"/>
  <c r="C33" i="2"/>
  <c r="L32" i="2"/>
  <c r="C32" i="2"/>
  <c r="L31" i="2"/>
  <c r="C31" i="2"/>
  <c r="L30" i="2"/>
  <c r="C30" i="2"/>
  <c r="L29" i="2"/>
  <c r="C29" i="2"/>
  <c r="L28" i="2"/>
  <c r="C28" i="2"/>
  <c r="L27" i="2"/>
  <c r="C27" i="2"/>
  <c r="L26" i="2"/>
  <c r="C26" i="2"/>
  <c r="L25" i="2"/>
  <c r="C25" i="2"/>
  <c r="L24" i="2"/>
  <c r="C24" i="2"/>
  <c r="L23" i="2"/>
  <c r="C23" i="2"/>
  <c r="L22" i="2"/>
  <c r="C22" i="2"/>
  <c r="L21" i="2"/>
  <c r="C21" i="2"/>
  <c r="L20" i="2"/>
  <c r="C20" i="2"/>
  <c r="L19" i="2"/>
  <c r="C19" i="2"/>
  <c r="L18" i="2"/>
  <c r="C18" i="2"/>
  <c r="L17" i="2"/>
  <c r="C17" i="2"/>
  <c r="L16" i="2"/>
  <c r="C16" i="2"/>
  <c r="L15" i="2"/>
  <c r="C15" i="2"/>
  <c r="L14" i="2"/>
  <c r="C14" i="2"/>
  <c r="L13" i="2"/>
  <c r="C13" i="2"/>
  <c r="L12" i="2"/>
  <c r="C12" i="2"/>
  <c r="K4" i="2"/>
  <c r="J4" i="2"/>
  <c r="I4" i="2"/>
  <c r="H4" i="2"/>
  <c r="C4" i="2"/>
</calcChain>
</file>

<file path=xl/sharedStrings.xml><?xml version="1.0" encoding="utf-8"?>
<sst xmlns="http://schemas.openxmlformats.org/spreadsheetml/2006/main" count="325" uniqueCount="101">
  <si>
    <t>數量</t>
  </si>
  <si>
    <t>箱</t>
  </si>
  <si>
    <t>扎</t>
  </si>
  <si>
    <t>袋</t>
  </si>
  <si>
    <t>數量</t>
    <phoneticPr fontId="1" type="noConversion"/>
  </si>
  <si>
    <t>總數</t>
    <phoneticPr fontId="1" type="noConversion"/>
  </si>
  <si>
    <t>項目</t>
    <phoneticPr fontId="1" type="noConversion"/>
  </si>
  <si>
    <t>店舖</t>
    <phoneticPr fontId="1" type="noConversion"/>
  </si>
  <si>
    <t>送往店舖</t>
    <phoneticPr fontId="1" type="noConversion"/>
  </si>
  <si>
    <t>貨倉</t>
    <phoneticPr fontId="1" type="noConversion"/>
  </si>
  <si>
    <t>送往地點</t>
    <phoneticPr fontId="1" type="noConversion"/>
  </si>
  <si>
    <t>Maersk運輸收貨日期</t>
  </si>
  <si>
    <t>件</t>
    <phoneticPr fontId="1" type="noConversion"/>
  </si>
  <si>
    <t>B1</t>
  </si>
  <si>
    <t>備註</t>
  </si>
  <si>
    <t>AHKWF1234567890，(OPS)車兜</t>
  </si>
  <si>
    <t>AHKAL25070718，車兜-OPS</t>
  </si>
  <si>
    <t>送往店舖</t>
  </si>
  <si>
    <t>縂數量</t>
  </si>
  <si>
    <t>包</t>
  </si>
  <si>
    <t>東薈城 - Outlet</t>
  </si>
  <si>
    <t>東薈城 - 鞋Outlet</t>
  </si>
  <si>
    <t>City Plaza</t>
  </si>
  <si>
    <t>CityWalk</t>
  </si>
  <si>
    <t>東港城</t>
  </si>
  <si>
    <t xml:space="preserve"> 又一城</t>
  </si>
  <si>
    <t>國際廣場</t>
  </si>
  <si>
    <t>Sogo KT</t>
  </si>
  <si>
    <t xml:space="preserve">Kai Tak Sports Park </t>
  </si>
  <si>
    <t>荷里活 Mega</t>
  </si>
  <si>
    <t>沙田新城市</t>
  </si>
  <si>
    <t>海港城</t>
  </si>
  <si>
    <t>栢麗大道</t>
  </si>
  <si>
    <t>PopCorn</t>
  </si>
  <si>
    <t>崇光</t>
  </si>
  <si>
    <t>上水新都</t>
  </si>
  <si>
    <t>時代廣場</t>
  </si>
  <si>
    <t>德福廣場</t>
  </si>
  <si>
    <t>圍方</t>
  </si>
  <si>
    <t xml:space="preserve"> V City</t>
  </si>
  <si>
    <t>形點 I</t>
  </si>
  <si>
    <t>apm</t>
  </si>
  <si>
    <t>東薈城 - Fusion Outlet</t>
  </si>
  <si>
    <t>LCX - Fusion</t>
  </si>
  <si>
    <t>海港城 - 童裝</t>
  </si>
  <si>
    <t>沙田新城市 - 童裝</t>
  </si>
  <si>
    <t>崇光 - 童裝</t>
  </si>
  <si>
    <t>威尼斯人 Mega</t>
  </si>
  <si>
    <t>倫敦人</t>
  </si>
  <si>
    <t>板樟堂</t>
  </si>
  <si>
    <t>威尼斯人</t>
  </si>
  <si>
    <t>新八佰伴 - 童裝</t>
  </si>
  <si>
    <t>澳門新八佰伴Core</t>
  </si>
  <si>
    <t>澳門上葡京新八佰伴童裝Popup</t>
  </si>
  <si>
    <t>店鋪名</t>
  </si>
  <si>
    <t>R3NU</t>
  </si>
  <si>
    <t>美丽华旗舰店</t>
  </si>
  <si>
    <t>R3ZV</t>
  </si>
  <si>
    <t>送對家店指定日期</t>
  </si>
  <si>
    <t>R4BF</t>
  </si>
  <si>
    <t>屯門市廣場</t>
  </si>
  <si>
    <t>非貨品</t>
  </si>
  <si>
    <t>FROM:</t>
  </si>
  <si>
    <t>7211(RMV)</t>
  </si>
  <si>
    <t>TO:</t>
  </si>
  <si>
    <t>WHR</t>
  </si>
  <si>
    <t>NO.OF CTN  :</t>
  </si>
  <si>
    <t>1 OF 1</t>
  </si>
  <si>
    <t>T/O NO.       ：</t>
  </si>
  <si>
    <t>/</t>
  </si>
  <si>
    <t>Date             ：</t>
  </si>
  <si>
    <t>RMV Sales Memo TO WHR,    FIN-1242 (Doc)</t>
  </si>
  <si>
    <t>Remarks      ：</t>
  </si>
  <si>
    <t>記錄 e.g 25年9月,10月,11月</t>
  </si>
  <si>
    <t>7215(RMD)</t>
  </si>
  <si>
    <t>AHKAL26053474</t>
  </si>
  <si>
    <t>行李箱 TO RMD</t>
  </si>
  <si>
    <t>5  OF 5</t>
  </si>
  <si>
    <t>AHKWF2606004434</t>
  </si>
  <si>
    <t>AHKWF2606004467</t>
  </si>
  <si>
    <t>VM道具 TO RML</t>
  </si>
  <si>
    <t>TMTP 屯門市廣場</t>
  </si>
  <si>
    <t>虛擬倉-斐乐陈列物料(斐乐)</t>
  </si>
  <si>
    <t>虛擬倉-報廢處理倉(斐乐)</t>
  </si>
  <si>
    <t>F1-MRSK-SZ-工廠殘次倉(斐乐)</t>
  </si>
  <si>
    <t>T1-MRSK-SZ-退貨處理倉(斐乐)</t>
  </si>
  <si>
    <t>B1-MRSK-SZ-包裝問題倉(斐乐)</t>
  </si>
  <si>
    <t>虛擬倉-辦公室市場部貨品(斐乐)</t>
  </si>
  <si>
    <t>A2-MRSK-SZ-贈品倉(斐乐)</t>
  </si>
  <si>
    <t>D1-MRSK-SZ-報廢品倉(斐乐)</t>
  </si>
  <si>
    <t>C1-MRSK-SZ-瑕疵品倉(斐乐)</t>
  </si>
  <si>
    <t>AHKAL26062463</t>
  </si>
  <si>
    <t>AHKAL26062469</t>
  </si>
  <si>
    <t>AHKAL26062472</t>
  </si>
  <si>
    <t>AHKAL26062573</t>
  </si>
  <si>
    <t>AHKAL26062575</t>
  </si>
  <si>
    <t>AHKAL26062675</t>
  </si>
  <si>
    <t>AHKAL26062695</t>
  </si>
  <si>
    <t>AHKAL26062716</t>
  </si>
  <si>
    <t>馬士基倉庫</t>
  </si>
  <si>
    <t>FILA金沙嘉年華暫存馬士基倉庫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</si>
</sst>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&quot;月&quot;d&quot;日&quot;"/>
  </numFmts>
  <fonts count="23">
    <font>
      <sz val="12"/>
      <color theme="1"/>
      <name val="Calibri"/>
      <family val="1"/>
      <charset val="136"/>
      <scheme val="minor"/>
    </font>
    <font>
      <sz val="9"/>
      <name val="新細明體"/>
      <family val="1"/>
      <charset val="136"/>
    </font>
    <font>
      <b/>
      <sz val="12"/>
      <color theme="1"/>
      <name val="Calibri"/>
      <family val="1"/>
      <charset val="136"/>
      <scheme val="minor"/>
    </font>
    <font>
      <b/>
      <sz val="22"/>
      <color theme="1"/>
      <name val="Calibri"/>
      <family val="1"/>
      <charset val="136"/>
      <scheme val="minor"/>
    </font>
    <font>
      <sz val="22"/>
      <color theme="1"/>
      <name val="Calibri"/>
      <family val="1"/>
      <charset val="136"/>
      <scheme val="minor"/>
    </font>
    <font>
      <b/>
      <sz val="16"/>
      <color theme="1"/>
      <name val="Calibri"/>
      <family val="1"/>
      <charset val="136"/>
      <scheme val="minor"/>
    </font>
    <font>
      <b/>
      <sz val="18"/>
      <color theme="1"/>
      <name val="Calibri"/>
      <family val="1"/>
      <charset val="136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1"/>
      <charset val="136"/>
      <scheme val="minor"/>
    </font>
    <font>
      <b/>
      <sz val="2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48"/>
      <name val="Microsoft JhengHei UI"/>
      <family val="2"/>
      <charset val="134"/>
    </font>
    <font>
      <b/>
      <sz val="48"/>
      <name val="Microsoft YaHei UI"/>
      <family val="2"/>
      <charset val="134"/>
    </font>
    <font>
      <b/>
      <sz val="39"/>
      <name val="Microsoft YaHei UI"/>
      <family val="2"/>
      <charset val="134"/>
    </font>
    <font>
      <b/>
      <sz val="39"/>
      <name val="Microsoft JhengHei UI"/>
      <family val="2"/>
      <charset val="134"/>
    </font>
    <font>
      <b/>
      <sz val="36"/>
      <name val="Calibri"/>
      <family val="2"/>
    </font>
    <font>
      <b/>
      <sz val="36"/>
      <name val="Microsoft JhengHei UI"/>
      <family val="2"/>
      <charset val="13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164" fontId="4" fillId="6" borderId="23" xfId="0" applyNumberFormat="1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4" fontId="13" fillId="6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5" borderId="28" xfId="0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4" fillId="7" borderId="14" xfId="0" applyFont="1" applyFill="1" applyBorder="1" applyAlignment="1">
      <alignment horizontal="center" vertical="center"/>
    </xf>
    <xf numFmtId="0" fontId="14" fillId="7" borderId="15" xfId="0" applyFont="1" applyFill="1" applyBorder="1" applyAlignment="1">
      <alignment horizontal="center" vertical="center"/>
    </xf>
    <xf numFmtId="0" fontId="14" fillId="8" borderId="1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7" borderId="31" xfId="0" applyFont="1" applyFill="1" applyBorder="1" applyAlignment="1">
      <alignment horizontal="center" vertical="center"/>
    </xf>
    <xf numFmtId="0" fontId="14" fillId="7" borderId="38" xfId="0" applyFont="1" applyFill="1" applyBorder="1" applyAlignment="1" applyProtection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/>
    </xf>
    <xf numFmtId="0" fontId="14" fillId="7" borderId="6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/>
    </xf>
    <xf numFmtId="0" fontId="14" fillId="8" borderId="31" xfId="0" applyFont="1" applyFill="1" applyBorder="1" applyAlignment="1">
      <alignment horizontal="center" vertical="center"/>
    </xf>
    <xf numFmtId="0" fontId="14" fillId="8" borderId="9" xfId="0" applyFont="1" applyFill="1" applyBorder="1" applyAlignment="1" applyProtection="1">
      <alignment horizontal="center" vertical="center"/>
    </xf>
    <xf numFmtId="0" fontId="14" fillId="8" borderId="38" xfId="0" applyFont="1" applyFill="1" applyBorder="1" applyAlignment="1" applyProtection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4" fillId="4" borderId="40" xfId="0" applyFont="1" applyFill="1" applyBorder="1" applyAlignment="1">
      <alignment horizontal="center" vertical="center"/>
    </xf>
    <xf numFmtId="0" fontId="14" fillId="4" borderId="41" xfId="0" applyFont="1" applyFill="1" applyBorder="1" applyAlignment="1">
      <alignment horizontal="center" vertical="center"/>
    </xf>
    <xf numFmtId="0" fontId="14" fillId="4" borderId="42" xfId="0" applyFont="1" applyFill="1" applyBorder="1" applyAlignment="1">
      <alignment horizontal="center" vertical="center"/>
    </xf>
    <xf numFmtId="0" fontId="14" fillId="8" borderId="13" xfId="0" applyFont="1" applyFill="1" applyBorder="1" applyAlignment="1">
      <alignment horizontal="center" vertical="center"/>
    </xf>
    <xf numFmtId="0" fontId="14" fillId="8" borderId="14" xfId="0" applyFont="1" applyFill="1" applyBorder="1" applyAlignment="1">
      <alignment horizontal="center" vertical="center"/>
    </xf>
    <xf numFmtId="0" fontId="14" fillId="7" borderId="47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5" fillId="4" borderId="41" xfId="0" applyFont="1" applyFill="1" applyBorder="1" applyAlignment="1">
      <alignment horizontal="center" vertical="center" wrapText="1"/>
    </xf>
    <xf numFmtId="0" fontId="15" fillId="4" borderId="4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7" borderId="36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vertical="center"/>
    </xf>
    <xf numFmtId="14" fontId="15" fillId="4" borderId="41" xfId="0" applyNumberFormat="1" applyFont="1" applyFill="1" applyBorder="1" applyAlignment="1">
      <alignment horizontal="center" vertical="center" wrapText="1"/>
    </xf>
    <xf numFmtId="0" fontId="18" fillId="0" borderId="19" xfId="0" applyFont="1" applyBorder="1">
      <alignment vertical="center"/>
    </xf>
    <xf numFmtId="0" fontId="17" fillId="0" borderId="19" xfId="0" applyFont="1" applyBorder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4" fillId="8" borderId="4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4" borderId="41" xfId="0" applyFont="1" applyFill="1" applyBorder="1" applyAlignment="1" applyProtection="1">
      <alignment horizontal="center" vertical="center" wrapText="1"/>
    </xf>
    <xf numFmtId="0" fontId="14" fillId="5" borderId="34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37" xfId="0" applyFont="1" applyFill="1" applyBorder="1" applyAlignment="1">
      <alignment horizontal="center" vertical="center" wrapText="1"/>
    </xf>
    <xf numFmtId="0" fontId="14" fillId="7" borderId="46" xfId="0" applyFont="1" applyFill="1" applyBorder="1" applyAlignment="1">
      <alignment horizontal="center" vertical="center"/>
    </xf>
    <xf numFmtId="0" fontId="14" fillId="7" borderId="23" xfId="0" applyFont="1" applyFill="1" applyBorder="1" applyAlignment="1">
      <alignment horizontal="center" vertical="center"/>
    </xf>
    <xf numFmtId="0" fontId="14" fillId="7" borderId="39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5" borderId="26" xfId="0" applyFont="1" applyFill="1" applyBorder="1" applyAlignment="1">
      <alignment horizontal="center" vertical="center"/>
    </xf>
    <xf numFmtId="0" fontId="14" fillId="5" borderId="27" xfId="0" applyFont="1" applyFill="1" applyBorder="1" applyAlignment="1">
      <alignment horizontal="center" vertical="center"/>
    </xf>
    <xf numFmtId="0" fontId="14" fillId="5" borderId="28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44" xfId="0" applyFont="1" applyFill="1" applyBorder="1" applyAlignment="1">
      <alignment horizontal="center" vertical="center"/>
    </xf>
    <xf numFmtId="0" fontId="14" fillId="7" borderId="45" xfId="0" applyFont="1" applyFill="1" applyBorder="1" applyAlignment="1">
      <alignment horizontal="center" vertical="center"/>
    </xf>
    <xf numFmtId="0" fontId="14" fillId="8" borderId="43" xfId="0" applyFont="1" applyFill="1" applyBorder="1" applyAlignment="1">
      <alignment horizontal="center" vertical="center"/>
    </xf>
    <xf numFmtId="0" fontId="14" fillId="8" borderId="44" xfId="0" applyFont="1" applyFill="1" applyBorder="1" applyAlignment="1">
      <alignment horizontal="center" vertical="center"/>
    </xf>
    <xf numFmtId="0" fontId="14" fillId="8" borderId="45" xfId="0" applyFont="1" applyFill="1" applyBorder="1" applyAlignment="1">
      <alignment horizontal="center" vertical="center"/>
    </xf>
    <xf numFmtId="0" fontId="14" fillId="5" borderId="34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14" fontId="17" fillId="0" borderId="50" xfId="0" applyNumberFormat="1" applyFont="1" applyBorder="1" applyAlignment="1">
      <alignment horizontal="center" vertical="center"/>
    </xf>
    <xf numFmtId="14" fontId="21" fillId="0" borderId="0" xfId="0" applyNumberFormat="1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</cellXfs>
  <cellStyles count="1">
    <cellStyle name="一般" xfId="0" builtinId="0"/>
  </cellStyles>
  <dxfs count="1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1</xdr:row>
      <xdr:rowOff>68035</xdr:rowOff>
    </xdr:from>
    <xdr:to>
      <xdr:col>3</xdr:col>
      <xdr:colOff>1006929</xdr:colOff>
      <xdr:row>2</xdr:row>
      <xdr:rowOff>54428</xdr:rowOff>
    </xdr:to>
    <xdr:cxnSp macro="">
      <xdr:nvCxnSpPr>
        <xdr:cNvPr id="2" name="直線接點 1">
          <a:extLst>
            <a:ext uri="{FF2B5EF4-FFF2-40B4-BE49-F238E27FC236}">
              <a16:creationId xmlns:a16="http://schemas.microsoft.com/office/drawing/2014/main" id="{CE7FF75E-BAA8-4991-A6A4-66EA0E10ED6A}"/>
            </a:ext>
          </a:extLst>
        </xdr:cNvPr>
        <xdr:cNvCxnSpPr>
          <a:stCxn id="4" idx="1"/>
        </xdr:cNvCxnSpPr>
      </xdr:nvCxnSpPr>
      <xdr:spPr>
        <a:xfrm flipH="1">
          <a:off x="3267076" y="439510"/>
          <a:ext cx="1006928" cy="357868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1279071</xdr:colOff>
      <xdr:row>0</xdr:row>
      <xdr:rowOff>108856</xdr:rowOff>
    </xdr:from>
    <xdr:to>
      <xdr:col>6</xdr:col>
      <xdr:colOff>0</xdr:colOff>
      <xdr:row>2</xdr:row>
      <xdr:rowOff>68036</xdr:rowOff>
    </xdr:to>
    <xdr:grpSp>
      <xdr:nvGrpSpPr>
        <xdr:cNvPr id="3" name="群組 2">
          <a:extLst>
            <a:ext uri="{FF2B5EF4-FFF2-40B4-BE49-F238E27FC236}">
              <a16:creationId xmlns:a16="http://schemas.microsoft.com/office/drawing/2014/main" id="{5E0C7B85-A852-4FC9-8BC7-F9E1A127B40F}"/>
            </a:ext>
          </a:extLst>
        </xdr:cNvPr>
        <xdr:cNvGrpSpPr/>
      </xdr:nvGrpSpPr>
      <xdr:grpSpPr>
        <a:xfrm>
          <a:off x="3253344" y="108856"/>
          <a:ext cx="3847111" cy="686544"/>
          <a:chOff x="3265714" y="108856"/>
          <a:chExt cx="3891643" cy="693966"/>
        </a:xfrm>
      </xdr:grpSpPr>
      <xdr:sp macro="" textlink="">
        <xdr:nvSpPr>
          <xdr:cNvPr id="4" name="文字方塊 3">
            <a:extLst>
              <a:ext uri="{FF2B5EF4-FFF2-40B4-BE49-F238E27FC236}">
                <a16:creationId xmlns:a16="http://schemas.microsoft.com/office/drawing/2014/main" id="{E78C511A-550A-448F-B3E5-DFEE6C40221D}"/>
              </a:ext>
            </a:extLst>
          </xdr:cNvPr>
          <xdr:cNvSpPr txBox="1"/>
        </xdr:nvSpPr>
        <xdr:spPr>
          <a:xfrm>
            <a:off x="4286250" y="108856"/>
            <a:ext cx="2871107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2800">
                <a:solidFill>
                  <a:schemeClr val="bg1"/>
                </a:solidFill>
                <a:latin typeface="+mn-lt"/>
              </a:rPr>
              <a:t>4</a:t>
            </a:r>
            <a:r>
              <a:rPr lang="zh-CN" altLang="en-US" sz="2800">
                <a:solidFill>
                  <a:schemeClr val="bg1"/>
                </a:solidFill>
                <a:latin typeface="+mn-lt"/>
              </a:rPr>
              <a:t>位數字門店代碼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5" name="直線單箭頭接點 4">
            <a:extLst>
              <a:ext uri="{FF2B5EF4-FFF2-40B4-BE49-F238E27FC236}">
                <a16:creationId xmlns:a16="http://schemas.microsoft.com/office/drawing/2014/main" id="{C4BA5ED0-639B-4858-A3C5-29CBF501AA68}"/>
              </a:ext>
            </a:extLst>
          </xdr:cNvPr>
          <xdr:cNvCxnSpPr>
            <a:endCxn id="4" idx="1"/>
          </xdr:cNvCxnSpPr>
        </xdr:nvCxnSpPr>
        <xdr:spPr>
          <a:xfrm flipV="1">
            <a:off x="3265714" y="435428"/>
            <a:ext cx="1020536" cy="367394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1009651</xdr:colOff>
      <xdr:row>2</xdr:row>
      <xdr:rowOff>302077</xdr:rowOff>
    </xdr:from>
    <xdr:to>
      <xdr:col>4</xdr:col>
      <xdr:colOff>802821</xdr:colOff>
      <xdr:row>4</xdr:row>
      <xdr:rowOff>111578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4E3CA69C-9AEA-451A-9A32-6119AD1FE83B}"/>
            </a:ext>
          </a:extLst>
        </xdr:cNvPr>
        <xdr:cNvSpPr txBox="1"/>
      </xdr:nvSpPr>
      <xdr:spPr>
        <a:xfrm>
          <a:off x="4276726" y="1045027"/>
          <a:ext cx="1079045" cy="647701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800">
              <a:solidFill>
                <a:schemeClr val="bg1"/>
              </a:solidFill>
              <a:latin typeface="+mn-lt"/>
            </a:rPr>
            <a:t>日期</a:t>
          </a:r>
          <a:endParaRPr lang="en-US" sz="28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2</xdr:col>
      <xdr:colOff>1281793</xdr:colOff>
      <xdr:row>3</xdr:row>
      <xdr:rowOff>206828</xdr:rowOff>
    </xdr:from>
    <xdr:to>
      <xdr:col>3</xdr:col>
      <xdr:colOff>1009651</xdr:colOff>
      <xdr:row>4</xdr:row>
      <xdr:rowOff>2722</xdr:rowOff>
    </xdr:to>
    <xdr:cxnSp macro="">
      <xdr:nvCxnSpPr>
        <xdr:cNvPr id="7" name="直線單箭頭接點 6">
          <a:extLst>
            <a:ext uri="{FF2B5EF4-FFF2-40B4-BE49-F238E27FC236}">
              <a16:creationId xmlns:a16="http://schemas.microsoft.com/office/drawing/2014/main" id="{AC38296F-8A55-4FBA-978F-990C1F20236A}"/>
            </a:ext>
          </a:extLst>
        </xdr:cNvPr>
        <xdr:cNvCxnSpPr>
          <a:endCxn id="6" idx="1"/>
        </xdr:cNvCxnSpPr>
      </xdr:nvCxnSpPr>
      <xdr:spPr>
        <a:xfrm flipV="1">
          <a:off x="3262993" y="1368878"/>
          <a:ext cx="1013733" cy="214994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4354286</xdr:colOff>
      <xdr:row>3</xdr:row>
      <xdr:rowOff>111578</xdr:rowOff>
    </xdr:from>
    <xdr:to>
      <xdr:col>16</xdr:col>
      <xdr:colOff>544285</xdr:colOff>
      <xdr:row>11</xdr:row>
      <xdr:rowOff>0</xdr:rowOff>
    </xdr:to>
    <xdr:grpSp>
      <xdr:nvGrpSpPr>
        <xdr:cNvPr id="8" name="群組 7">
          <a:extLst>
            <a:ext uri="{FF2B5EF4-FFF2-40B4-BE49-F238E27FC236}">
              <a16:creationId xmlns:a16="http://schemas.microsoft.com/office/drawing/2014/main" id="{66DA8993-280B-4427-863A-3F405290F81B}"/>
            </a:ext>
          </a:extLst>
        </xdr:cNvPr>
        <xdr:cNvGrpSpPr/>
      </xdr:nvGrpSpPr>
      <xdr:grpSpPr>
        <a:xfrm>
          <a:off x="17325604" y="1254578"/>
          <a:ext cx="7654636" cy="2486149"/>
          <a:chOff x="3317421" y="108856"/>
          <a:chExt cx="7592785" cy="2487386"/>
        </a:xfrm>
      </xdr:grpSpPr>
      <xdr:sp macro="" textlink="">
        <xdr:nvSpPr>
          <xdr:cNvPr id="9" name="文字方塊 8">
            <a:extLst>
              <a:ext uri="{FF2B5EF4-FFF2-40B4-BE49-F238E27FC236}">
                <a16:creationId xmlns:a16="http://schemas.microsoft.com/office/drawing/2014/main" id="{7EC5651D-DB5E-4EC7-A15E-878053877FE0}"/>
              </a:ext>
            </a:extLst>
          </xdr:cNvPr>
          <xdr:cNvSpPr txBox="1"/>
        </xdr:nvSpPr>
        <xdr:spPr>
          <a:xfrm>
            <a:off x="4286249" y="108856"/>
            <a:ext cx="6623957" cy="582387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TW" altLang="en-US" sz="2800">
                <a:solidFill>
                  <a:schemeClr val="bg1"/>
                </a:solidFill>
                <a:latin typeface="+mn-lt"/>
              </a:rPr>
              <a:t>單號需完整填寫</a:t>
            </a:r>
            <a:r>
              <a:rPr lang="en-US" altLang="zh-TW" sz="2800">
                <a:solidFill>
                  <a:schemeClr val="bg1"/>
                </a:solidFill>
                <a:latin typeface="+mn-lt"/>
              </a:rPr>
              <a:t>/</a:t>
            </a:r>
            <a:r>
              <a:rPr lang="zh-TW" altLang="en-US" sz="2800">
                <a:solidFill>
                  <a:schemeClr val="bg1"/>
                </a:solidFill>
                <a:latin typeface="+mn-lt"/>
              </a:rPr>
              <a:t>非貨品需填寫物品名字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0" name="直線單箭頭接點 9">
            <a:extLst>
              <a:ext uri="{FF2B5EF4-FFF2-40B4-BE49-F238E27FC236}">
                <a16:creationId xmlns:a16="http://schemas.microsoft.com/office/drawing/2014/main" id="{AC53C612-9FE1-458D-92BD-A40B15404E70}"/>
              </a:ext>
            </a:extLst>
          </xdr:cNvPr>
          <xdr:cNvCxnSpPr>
            <a:endCxn id="9" idx="1"/>
          </xdr:cNvCxnSpPr>
        </xdr:nvCxnSpPr>
        <xdr:spPr>
          <a:xfrm flipV="1">
            <a:off x="3317421" y="400050"/>
            <a:ext cx="968828" cy="2196192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585107</xdr:colOff>
      <xdr:row>4</xdr:row>
      <xdr:rowOff>247649</xdr:rowOff>
    </xdr:from>
    <xdr:to>
      <xdr:col>6</xdr:col>
      <xdr:colOff>1</xdr:colOff>
      <xdr:row>9</xdr:row>
      <xdr:rowOff>190501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87C1640C-8904-4D50-A048-29E1F6336815}"/>
            </a:ext>
          </a:extLst>
        </xdr:cNvPr>
        <xdr:cNvGrpSpPr/>
      </xdr:nvGrpSpPr>
      <xdr:grpSpPr>
        <a:xfrm>
          <a:off x="1451016" y="1806285"/>
          <a:ext cx="5649440" cy="1518807"/>
          <a:chOff x="1453243" y="108856"/>
          <a:chExt cx="5701394" cy="1521280"/>
        </a:xfrm>
      </xdr:grpSpPr>
      <xdr:sp macro="" textlink="">
        <xdr:nvSpPr>
          <xdr:cNvPr id="12" name="文字方塊 11">
            <a:extLst>
              <a:ext uri="{FF2B5EF4-FFF2-40B4-BE49-F238E27FC236}">
                <a16:creationId xmlns:a16="http://schemas.microsoft.com/office/drawing/2014/main" id="{ACDA6CE7-C7E7-4CCF-9571-3B9B4AA29F41}"/>
              </a:ext>
            </a:extLst>
          </xdr:cNvPr>
          <xdr:cNvSpPr txBox="1"/>
        </xdr:nvSpPr>
        <xdr:spPr>
          <a:xfrm>
            <a:off x="4286251" y="108856"/>
            <a:ext cx="2868386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2800">
                <a:solidFill>
                  <a:schemeClr val="bg1"/>
                </a:solidFill>
                <a:latin typeface="+mn-lt"/>
              </a:rPr>
              <a:t>4</a:t>
            </a:r>
            <a:r>
              <a:rPr lang="zh-CN" altLang="en-US" sz="2800">
                <a:solidFill>
                  <a:schemeClr val="bg1"/>
                </a:solidFill>
                <a:latin typeface="+mn-lt"/>
              </a:rPr>
              <a:t>位數字門店代碼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3" name="直線單箭頭接點 12">
            <a:extLst>
              <a:ext uri="{FF2B5EF4-FFF2-40B4-BE49-F238E27FC236}">
                <a16:creationId xmlns:a16="http://schemas.microsoft.com/office/drawing/2014/main" id="{34605C08-E914-4F73-96E5-BB5F6E205046}"/>
              </a:ext>
            </a:extLst>
          </xdr:cNvPr>
          <xdr:cNvCxnSpPr>
            <a:endCxn id="12" idx="1"/>
          </xdr:cNvCxnSpPr>
        </xdr:nvCxnSpPr>
        <xdr:spPr>
          <a:xfrm flipV="1">
            <a:off x="1453243" y="435428"/>
            <a:ext cx="2833008" cy="1194708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499104</xdr:colOff>
      <xdr:row>11</xdr:row>
      <xdr:rowOff>263978</xdr:rowOff>
    </xdr:from>
    <xdr:to>
      <xdr:col>9</xdr:col>
      <xdr:colOff>244928</xdr:colOff>
      <xdr:row>12</xdr:row>
      <xdr:rowOff>381000</xdr:rowOff>
    </xdr:to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id="{8C071CAC-F15F-4F42-8973-EE32B61896FD}"/>
            </a:ext>
          </a:extLst>
        </xdr:cNvPr>
        <xdr:cNvSpPr txBox="1"/>
      </xdr:nvSpPr>
      <xdr:spPr>
        <a:xfrm>
          <a:off x="8949140" y="4019549"/>
          <a:ext cx="2331181" cy="674915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800">
              <a:solidFill>
                <a:schemeClr val="bg1"/>
              </a:solidFill>
              <a:latin typeface="+mn-lt"/>
            </a:rPr>
            <a:t>填寫退倉數量</a:t>
          </a:r>
          <a:endParaRPr lang="en-US" sz="28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2</xdr:col>
      <xdr:colOff>166008</xdr:colOff>
      <xdr:row>10</xdr:row>
      <xdr:rowOff>361949</xdr:rowOff>
    </xdr:from>
    <xdr:to>
      <xdr:col>5</xdr:col>
      <xdr:colOff>451757</xdr:colOff>
      <xdr:row>12</xdr:row>
      <xdr:rowOff>62593</xdr:rowOff>
    </xdr:to>
    <xdr:grpSp>
      <xdr:nvGrpSpPr>
        <xdr:cNvPr id="17" name="群組 16">
          <a:extLst>
            <a:ext uri="{FF2B5EF4-FFF2-40B4-BE49-F238E27FC236}">
              <a16:creationId xmlns:a16="http://schemas.microsoft.com/office/drawing/2014/main" id="{3E56DC61-A5FB-425A-B8E0-AC9F84BFC12E}"/>
            </a:ext>
          </a:extLst>
        </xdr:cNvPr>
        <xdr:cNvGrpSpPr/>
      </xdr:nvGrpSpPr>
      <xdr:grpSpPr>
        <a:xfrm>
          <a:off x="2140281" y="3704358"/>
          <a:ext cx="4130385" cy="653144"/>
          <a:chOff x="1532165" y="-1796144"/>
          <a:chExt cx="4248338" cy="653144"/>
        </a:xfrm>
      </xdr:grpSpPr>
      <xdr:sp macro="" textlink="">
        <xdr:nvSpPr>
          <xdr:cNvPr id="18" name="文字方塊 17">
            <a:extLst>
              <a:ext uri="{FF2B5EF4-FFF2-40B4-BE49-F238E27FC236}">
                <a16:creationId xmlns:a16="http://schemas.microsoft.com/office/drawing/2014/main" id="{45251A8E-68B9-49B0-AD09-F1FC4F4366F0}"/>
              </a:ext>
            </a:extLst>
          </xdr:cNvPr>
          <xdr:cNvSpPr txBox="1"/>
        </xdr:nvSpPr>
        <xdr:spPr>
          <a:xfrm>
            <a:off x="4012853" y="-1796144"/>
            <a:ext cx="1767650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CN" altLang="en-US" sz="2800">
                <a:solidFill>
                  <a:schemeClr val="bg1"/>
                </a:solidFill>
                <a:latin typeface="+mn-lt"/>
              </a:rPr>
              <a:t>轉貨數量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9" name="直線單箭頭接點 18">
            <a:extLst>
              <a:ext uri="{FF2B5EF4-FFF2-40B4-BE49-F238E27FC236}">
                <a16:creationId xmlns:a16="http://schemas.microsoft.com/office/drawing/2014/main" id="{A5FD18FE-CC6A-4ACD-B2A5-E22A5902011F}"/>
              </a:ext>
            </a:extLst>
          </xdr:cNvPr>
          <xdr:cNvCxnSpPr/>
        </xdr:nvCxnSpPr>
        <xdr:spPr>
          <a:xfrm flipV="1">
            <a:off x="1532165" y="-1436914"/>
            <a:ext cx="1552172" cy="2722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1091294</xdr:colOff>
      <xdr:row>8</xdr:row>
      <xdr:rowOff>337456</xdr:rowOff>
    </xdr:from>
    <xdr:to>
      <xdr:col>4</xdr:col>
      <xdr:colOff>54429</xdr:colOff>
      <xdr:row>11</xdr:row>
      <xdr:rowOff>27215</xdr:rowOff>
    </xdr:to>
    <xdr:cxnSp macro="">
      <xdr:nvCxnSpPr>
        <xdr:cNvPr id="20" name="直線單箭頭接點 19">
          <a:extLst>
            <a:ext uri="{FF2B5EF4-FFF2-40B4-BE49-F238E27FC236}">
              <a16:creationId xmlns:a16="http://schemas.microsoft.com/office/drawing/2014/main" id="{18C42AF1-6A56-4506-A605-730171F486A8}"/>
            </a:ext>
          </a:extLst>
        </xdr:cNvPr>
        <xdr:cNvCxnSpPr/>
      </xdr:nvCxnSpPr>
      <xdr:spPr>
        <a:xfrm>
          <a:off x="4370615" y="2909206"/>
          <a:ext cx="255814" cy="87358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250374</xdr:colOff>
      <xdr:row>8</xdr:row>
      <xdr:rowOff>476249</xdr:rowOff>
    </xdr:from>
    <xdr:to>
      <xdr:col>8</xdr:col>
      <xdr:colOff>258536</xdr:colOff>
      <xdr:row>11</xdr:row>
      <xdr:rowOff>244929</xdr:rowOff>
    </xdr:to>
    <xdr:cxnSp macro="">
      <xdr:nvCxnSpPr>
        <xdr:cNvPr id="21" name="直線單箭頭接點 20">
          <a:extLst>
            <a:ext uri="{FF2B5EF4-FFF2-40B4-BE49-F238E27FC236}">
              <a16:creationId xmlns:a16="http://schemas.microsoft.com/office/drawing/2014/main" id="{CF49913E-D95D-49E0-B44D-4F70F1B8FD52}"/>
            </a:ext>
          </a:extLst>
        </xdr:cNvPr>
        <xdr:cNvCxnSpPr/>
      </xdr:nvCxnSpPr>
      <xdr:spPr>
        <a:xfrm>
          <a:off x="9993088" y="3047999"/>
          <a:ext cx="8162" cy="952501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6%2023&#24215;&#33302;&#35201;&#27714;&#25910;&#36008;&#34920;&#266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門店清單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ED041-5FE8-4CBD-8CCB-136EA193ECFF}">
  <dimension ref="A1:W37"/>
  <sheetViews>
    <sheetView zoomScale="40" zoomScaleNormal="40" workbookViewId="0">
      <selection activeCell="B15" sqref="B15"/>
    </sheetView>
  </sheetViews>
  <sheetFormatPr defaultRowHeight="46.5"/>
  <cols>
    <col min="1" max="1" width="13" style="38" customWidth="1"/>
    <col min="2" max="2" width="31" style="38" customWidth="1"/>
    <col min="3" max="3" width="51.75" style="38" customWidth="1"/>
    <col min="4" max="4" width="23.125" style="38" customWidth="1"/>
    <col min="5" max="11" width="21.375" style="38" customWidth="1"/>
    <col min="12" max="12" width="18.25" style="38" customWidth="1"/>
    <col min="13" max="13" width="161.75" style="38" customWidth="1"/>
    <col min="14" max="14" width="41.375" style="38" customWidth="1"/>
    <col min="15" max="16384" width="9" style="38"/>
  </cols>
  <sheetData>
    <row r="1" spans="1:23" ht="47.25" thickBot="1"/>
    <row r="2" spans="1:23" ht="47.25" thickBot="1">
      <c r="H2" s="120" t="s">
        <v>18</v>
      </c>
      <c r="I2" s="121"/>
      <c r="J2" s="122"/>
      <c r="K2" s="123"/>
    </row>
    <row r="3" spans="1:23" ht="42.75" customHeight="1">
      <c r="A3" s="124" t="s">
        <v>7</v>
      </c>
      <c r="B3" s="124"/>
      <c r="C3" s="39">
        <v>7221</v>
      </c>
      <c r="E3" s="40"/>
      <c r="F3" s="40"/>
      <c r="G3" s="40"/>
      <c r="H3" s="41" t="s">
        <v>1</v>
      </c>
      <c r="I3" s="42" t="s">
        <v>19</v>
      </c>
      <c r="J3" s="43" t="s">
        <v>2</v>
      </c>
      <c r="K3" s="43" t="s">
        <v>61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42.75" customHeight="1">
      <c r="A4" s="125" t="s">
        <v>11</v>
      </c>
      <c r="B4" s="125"/>
      <c r="C4" s="45">
        <f ca="1">TODAY()+1</f>
        <v>46204</v>
      </c>
      <c r="H4" s="46">
        <f>SUM(D12:D36,H12:H36)</f>
        <v>2</v>
      </c>
      <c r="I4" s="46">
        <f>SUM(E12:E36,I12:I36)</f>
        <v>0</v>
      </c>
      <c r="J4" s="46">
        <f>SUM(F12:F36,J12:J36)</f>
        <v>0</v>
      </c>
      <c r="K4" s="46">
        <f>SUM(G12:G36,K12:K36)</f>
        <v>1</v>
      </c>
    </row>
    <row r="5" spans="1:23">
      <c r="A5" s="108"/>
      <c r="B5" s="108"/>
      <c r="C5" s="108"/>
      <c r="D5" s="48"/>
      <c r="H5" s="48"/>
      <c r="I5" s="48"/>
      <c r="J5" s="48"/>
      <c r="K5" s="48"/>
    </row>
    <row r="7" spans="1:23" ht="47.25" thickBot="1"/>
    <row r="8" spans="1:23" ht="48" customHeight="1" thickBot="1">
      <c r="B8" s="126" t="s">
        <v>10</v>
      </c>
      <c r="C8" s="127"/>
      <c r="D8" s="127"/>
      <c r="E8" s="127"/>
      <c r="F8" s="127"/>
      <c r="G8" s="127"/>
      <c r="H8" s="127"/>
      <c r="I8" s="127"/>
      <c r="J8" s="127"/>
      <c r="K8" s="127"/>
      <c r="L8" s="128"/>
      <c r="M8" s="98"/>
      <c r="N8" s="49"/>
    </row>
    <row r="9" spans="1:23" ht="46.5" customHeight="1">
      <c r="B9" s="129" t="s">
        <v>7</v>
      </c>
      <c r="C9" s="130"/>
      <c r="D9" s="130"/>
      <c r="E9" s="130"/>
      <c r="F9" s="130"/>
      <c r="G9" s="131"/>
      <c r="H9" s="132" t="s">
        <v>9</v>
      </c>
      <c r="I9" s="133"/>
      <c r="J9" s="133"/>
      <c r="K9" s="134"/>
      <c r="L9" s="135" t="s">
        <v>5</v>
      </c>
      <c r="M9" s="110" t="s">
        <v>14</v>
      </c>
      <c r="N9" s="110" t="s">
        <v>58</v>
      </c>
    </row>
    <row r="10" spans="1:23">
      <c r="B10" s="113" t="s">
        <v>4</v>
      </c>
      <c r="C10" s="114"/>
      <c r="D10" s="114"/>
      <c r="E10" s="114"/>
      <c r="F10" s="114"/>
      <c r="G10" s="115"/>
      <c r="H10" s="116" t="s">
        <v>0</v>
      </c>
      <c r="I10" s="117"/>
      <c r="J10" s="118"/>
      <c r="K10" s="119"/>
      <c r="L10" s="136"/>
      <c r="M10" s="111"/>
      <c r="N10" s="111"/>
    </row>
    <row r="11" spans="1:23" ht="57" customHeight="1" thickBot="1">
      <c r="A11" s="50" t="s">
        <v>6</v>
      </c>
      <c r="B11" s="91" t="s">
        <v>17</v>
      </c>
      <c r="C11" s="96" t="s">
        <v>54</v>
      </c>
      <c r="D11" s="90" t="s">
        <v>1</v>
      </c>
      <c r="E11" s="51" t="s">
        <v>19</v>
      </c>
      <c r="F11" s="52" t="s">
        <v>2</v>
      </c>
      <c r="G11" s="70" t="s">
        <v>61</v>
      </c>
      <c r="H11" s="88" t="s">
        <v>1</v>
      </c>
      <c r="I11" s="89" t="s">
        <v>19</v>
      </c>
      <c r="J11" s="53" t="s">
        <v>2</v>
      </c>
      <c r="K11" s="77" t="s">
        <v>61</v>
      </c>
      <c r="L11" s="137"/>
      <c r="M11" s="112"/>
      <c r="N11" s="112"/>
    </row>
    <row r="12" spans="1:23">
      <c r="A12" s="54">
        <v>1</v>
      </c>
      <c r="B12" s="55">
        <v>1019</v>
      </c>
      <c r="C12" s="95" t="str">
        <f>_xlfn.IFNA(VLOOKUP(B12,門店清單!A:B,2,0),"")</f>
        <v>T1-MRSK-SZ-退貨處理倉(斐乐)</v>
      </c>
      <c r="D12" s="57"/>
      <c r="E12" s="58"/>
      <c r="F12" s="58"/>
      <c r="G12" s="71"/>
      <c r="H12" s="78">
        <v>1</v>
      </c>
      <c r="I12" s="68"/>
      <c r="J12" s="68"/>
      <c r="K12" s="79"/>
      <c r="L12" s="85">
        <f>SUM(D12:K12)</f>
        <v>1</v>
      </c>
      <c r="M12" s="92" t="s">
        <v>78</v>
      </c>
      <c r="N12" s="99"/>
    </row>
    <row r="13" spans="1:23">
      <c r="A13" s="54">
        <v>2</v>
      </c>
      <c r="B13" s="56">
        <v>1019</v>
      </c>
      <c r="C13" s="95" t="str">
        <f>_xlfn.IFNA(VLOOKUP(B13,門店清單!A:B,2,0),"")</f>
        <v>T1-MRSK-SZ-退貨處理倉(斐乐)</v>
      </c>
      <c r="D13" s="59"/>
      <c r="E13" s="59"/>
      <c r="F13" s="60"/>
      <c r="G13" s="72"/>
      <c r="H13" s="105">
        <v>1</v>
      </c>
      <c r="I13" s="106"/>
      <c r="J13" s="106"/>
      <c r="K13" s="107"/>
      <c r="L13" s="86">
        <f t="shared" ref="L13:L36" si="0">SUM(D13:K13)</f>
        <v>1</v>
      </c>
      <c r="M13" s="92" t="s">
        <v>79</v>
      </c>
      <c r="N13" s="92"/>
    </row>
    <row r="14" spans="1:23">
      <c r="A14" s="54">
        <v>3</v>
      </c>
      <c r="B14" s="56">
        <v>7226</v>
      </c>
      <c r="C14" s="95" t="str">
        <f>_xlfn.IFNA(VLOOKUP(B14,門店清單!A:B,2,0),"")</f>
        <v>倫敦人</v>
      </c>
      <c r="D14" s="59"/>
      <c r="E14" s="59"/>
      <c r="F14" s="60"/>
      <c r="G14" s="72">
        <v>1</v>
      </c>
      <c r="H14" s="105"/>
      <c r="I14" s="106"/>
      <c r="J14" s="106"/>
      <c r="K14" s="107"/>
      <c r="L14" s="86">
        <f t="shared" si="0"/>
        <v>1</v>
      </c>
      <c r="M14" s="92" t="s">
        <v>80</v>
      </c>
      <c r="N14" s="92"/>
    </row>
    <row r="15" spans="1:23">
      <c r="A15" s="54">
        <v>4</v>
      </c>
      <c r="B15" s="56"/>
      <c r="C15" s="95" t="str">
        <f>_xlfn.IFNA(VLOOKUP(B15,門店清單!A:B,2,0),"")</f>
        <v/>
      </c>
      <c r="D15" s="59"/>
      <c r="E15" s="59"/>
      <c r="F15" s="60"/>
      <c r="G15" s="72"/>
      <c r="H15" s="105"/>
      <c r="I15" s="106"/>
      <c r="J15" s="106"/>
      <c r="K15" s="107"/>
      <c r="L15" s="86">
        <f t="shared" si="0"/>
        <v>0</v>
      </c>
      <c r="M15" s="92"/>
      <c r="N15" s="92"/>
    </row>
    <row r="16" spans="1:23">
      <c r="A16" s="54">
        <v>5</v>
      </c>
      <c r="B16" s="56"/>
      <c r="C16" s="95" t="str">
        <f>_xlfn.IFNA(VLOOKUP(B16,門店清單!A:B,2,0),"")</f>
        <v/>
      </c>
      <c r="D16" s="59"/>
      <c r="E16" s="59"/>
      <c r="F16" s="60"/>
      <c r="G16" s="72"/>
      <c r="H16" s="105"/>
      <c r="I16" s="106"/>
      <c r="J16" s="106"/>
      <c r="K16" s="107"/>
      <c r="L16" s="86">
        <f t="shared" si="0"/>
        <v>0</v>
      </c>
      <c r="M16" s="92"/>
      <c r="N16" s="92"/>
    </row>
    <row r="17" spans="1:14">
      <c r="A17" s="54">
        <v>6</v>
      </c>
      <c r="B17" s="56"/>
      <c r="C17" s="95" t="str">
        <f>_xlfn.IFNA(VLOOKUP(B17,門店清單!A:B,2,0),"")</f>
        <v/>
      </c>
      <c r="D17" s="59"/>
      <c r="E17" s="59"/>
      <c r="F17" s="60"/>
      <c r="G17" s="72"/>
      <c r="H17" s="105"/>
      <c r="I17" s="106"/>
      <c r="J17" s="106"/>
      <c r="K17" s="107"/>
      <c r="L17" s="86">
        <f t="shared" si="0"/>
        <v>0</v>
      </c>
      <c r="M17" s="92"/>
      <c r="N17" s="92"/>
    </row>
    <row r="18" spans="1:14">
      <c r="A18" s="54">
        <v>7</v>
      </c>
      <c r="B18" s="56"/>
      <c r="C18" s="95" t="str">
        <f>_xlfn.IFNA(VLOOKUP(B18,門店清單!A:B,2,0),"")</f>
        <v/>
      </c>
      <c r="D18" s="59"/>
      <c r="E18" s="59"/>
      <c r="F18" s="60"/>
      <c r="G18" s="72"/>
      <c r="H18" s="105"/>
      <c r="I18" s="106"/>
      <c r="J18" s="106"/>
      <c r="K18" s="107"/>
      <c r="L18" s="86">
        <f t="shared" si="0"/>
        <v>0</v>
      </c>
      <c r="M18" s="92"/>
      <c r="N18" s="92"/>
    </row>
    <row r="19" spans="1:14">
      <c r="A19" s="54">
        <v>8</v>
      </c>
      <c r="B19" s="56"/>
      <c r="C19" s="95" t="str">
        <f>_xlfn.IFNA(VLOOKUP(B19,門店清單!A:B,2,0),"")</f>
        <v/>
      </c>
      <c r="D19" s="59"/>
      <c r="E19" s="59"/>
      <c r="F19" s="60"/>
      <c r="G19" s="72"/>
      <c r="H19" s="105"/>
      <c r="I19" s="106"/>
      <c r="J19" s="106"/>
      <c r="K19" s="107"/>
      <c r="L19" s="86">
        <f t="shared" si="0"/>
        <v>0</v>
      </c>
      <c r="M19" s="92"/>
      <c r="N19" s="92"/>
    </row>
    <row r="20" spans="1:14">
      <c r="A20" s="54">
        <v>9</v>
      </c>
      <c r="B20" s="56"/>
      <c r="C20" s="95" t="str">
        <f>_xlfn.IFNA(VLOOKUP(B20,門店清單!A:B,2,0),"")</f>
        <v/>
      </c>
      <c r="D20" s="59"/>
      <c r="E20" s="59"/>
      <c r="F20" s="60"/>
      <c r="G20" s="72"/>
      <c r="H20" s="105"/>
      <c r="I20" s="106"/>
      <c r="J20" s="106"/>
      <c r="K20" s="107"/>
      <c r="L20" s="86">
        <f t="shared" si="0"/>
        <v>0</v>
      </c>
      <c r="M20" s="92"/>
      <c r="N20" s="92"/>
    </row>
    <row r="21" spans="1:14">
      <c r="A21" s="54">
        <v>10</v>
      </c>
      <c r="B21" s="56"/>
      <c r="C21" s="95" t="str">
        <f>_xlfn.IFNA(VLOOKUP(B21,門店清單!A:B,2,0),"")</f>
        <v/>
      </c>
      <c r="D21" s="59"/>
      <c r="E21" s="59"/>
      <c r="F21" s="60"/>
      <c r="G21" s="72"/>
      <c r="H21" s="105"/>
      <c r="I21" s="106"/>
      <c r="J21" s="106"/>
      <c r="K21" s="107"/>
      <c r="L21" s="86">
        <f t="shared" si="0"/>
        <v>0</v>
      </c>
      <c r="M21" s="92"/>
      <c r="N21" s="92"/>
    </row>
    <row r="22" spans="1:14">
      <c r="A22" s="54">
        <v>11</v>
      </c>
      <c r="B22" s="56"/>
      <c r="C22" s="95" t="str">
        <f>_xlfn.IFNA(VLOOKUP(B22,門店清單!A:B,2,0),"")</f>
        <v/>
      </c>
      <c r="D22" s="59"/>
      <c r="E22" s="59"/>
      <c r="F22" s="60"/>
      <c r="G22" s="72"/>
      <c r="H22" s="105"/>
      <c r="I22" s="106"/>
      <c r="J22" s="106"/>
      <c r="K22" s="107"/>
      <c r="L22" s="86">
        <f t="shared" si="0"/>
        <v>0</v>
      </c>
      <c r="M22" s="92"/>
      <c r="N22" s="92"/>
    </row>
    <row r="23" spans="1:14">
      <c r="A23" s="54">
        <v>12</v>
      </c>
      <c r="B23" s="56"/>
      <c r="C23" s="95" t="str">
        <f>_xlfn.IFNA(VLOOKUP(B23,門店清單!A:B,2,0),"")</f>
        <v/>
      </c>
      <c r="D23" s="59"/>
      <c r="E23" s="59"/>
      <c r="F23" s="60"/>
      <c r="G23" s="72"/>
      <c r="H23" s="105"/>
      <c r="I23" s="106"/>
      <c r="J23" s="106"/>
      <c r="K23" s="107"/>
      <c r="L23" s="86">
        <f t="shared" si="0"/>
        <v>0</v>
      </c>
      <c r="M23" s="92"/>
      <c r="N23" s="92"/>
    </row>
    <row r="24" spans="1:14">
      <c r="A24" s="54">
        <v>13</v>
      </c>
      <c r="B24" s="56"/>
      <c r="C24" s="95" t="str">
        <f>_xlfn.IFNA(VLOOKUP(B24,門店清單!A:B,2,0),"")</f>
        <v/>
      </c>
      <c r="D24" s="59"/>
      <c r="E24" s="59"/>
      <c r="F24" s="60"/>
      <c r="G24" s="72"/>
      <c r="H24" s="105"/>
      <c r="I24" s="106"/>
      <c r="J24" s="106"/>
      <c r="K24" s="107"/>
      <c r="L24" s="86">
        <f t="shared" si="0"/>
        <v>0</v>
      </c>
      <c r="M24" s="92"/>
      <c r="N24" s="92"/>
    </row>
    <row r="25" spans="1:14">
      <c r="A25" s="54">
        <v>14</v>
      </c>
      <c r="B25" s="56"/>
      <c r="C25" s="95" t="str">
        <f>_xlfn.IFNA(VLOOKUP(B25,門店清單!A:B,2,0),"")</f>
        <v/>
      </c>
      <c r="D25" s="59"/>
      <c r="E25" s="59"/>
      <c r="F25" s="60"/>
      <c r="G25" s="72"/>
      <c r="H25" s="105"/>
      <c r="I25" s="106"/>
      <c r="J25" s="106"/>
      <c r="K25" s="107"/>
      <c r="L25" s="86">
        <f t="shared" si="0"/>
        <v>0</v>
      </c>
      <c r="M25" s="92"/>
      <c r="N25" s="92"/>
    </row>
    <row r="26" spans="1:14">
      <c r="A26" s="54">
        <v>15</v>
      </c>
      <c r="B26" s="56"/>
      <c r="C26" s="95" t="str">
        <f>_xlfn.IFNA(VLOOKUP(B26,門店清單!A:B,2,0),"")</f>
        <v/>
      </c>
      <c r="D26" s="59"/>
      <c r="E26" s="59"/>
      <c r="F26" s="60"/>
      <c r="G26" s="72"/>
      <c r="H26" s="105"/>
      <c r="I26" s="106"/>
      <c r="J26" s="106"/>
      <c r="K26" s="107"/>
      <c r="L26" s="86">
        <f t="shared" si="0"/>
        <v>0</v>
      </c>
      <c r="M26" s="92"/>
      <c r="N26" s="92"/>
    </row>
    <row r="27" spans="1:14">
      <c r="A27" s="54">
        <v>16</v>
      </c>
      <c r="B27" s="56"/>
      <c r="C27" s="95" t="str">
        <f>_xlfn.IFNA(VLOOKUP(B27,門店清單!A:B,2,0),"")</f>
        <v/>
      </c>
      <c r="D27" s="59"/>
      <c r="E27" s="59"/>
      <c r="F27" s="60"/>
      <c r="G27" s="72"/>
      <c r="H27" s="105"/>
      <c r="I27" s="106"/>
      <c r="J27" s="106"/>
      <c r="K27" s="107"/>
      <c r="L27" s="86">
        <f t="shared" si="0"/>
        <v>0</v>
      </c>
      <c r="M27" s="92"/>
      <c r="N27" s="92"/>
    </row>
    <row r="28" spans="1:14">
      <c r="A28" s="54">
        <v>17</v>
      </c>
      <c r="B28" s="56"/>
      <c r="C28" s="95" t="str">
        <f>_xlfn.IFNA(VLOOKUP(B28,門店清單!A:B,2,0),"")</f>
        <v/>
      </c>
      <c r="D28" s="59"/>
      <c r="E28" s="59"/>
      <c r="F28" s="60"/>
      <c r="G28" s="72"/>
      <c r="H28" s="105"/>
      <c r="I28" s="106"/>
      <c r="J28" s="106"/>
      <c r="K28" s="107"/>
      <c r="L28" s="86">
        <f t="shared" si="0"/>
        <v>0</v>
      </c>
      <c r="M28" s="92"/>
      <c r="N28" s="92"/>
    </row>
    <row r="29" spans="1:14">
      <c r="A29" s="54">
        <v>18</v>
      </c>
      <c r="B29" s="56"/>
      <c r="C29" s="95" t="str">
        <f>_xlfn.IFNA(VLOOKUP(B29,門店清單!A:B,2,0),"")</f>
        <v/>
      </c>
      <c r="D29" s="59"/>
      <c r="E29" s="59"/>
      <c r="F29" s="60"/>
      <c r="G29" s="72"/>
      <c r="H29" s="105"/>
      <c r="I29" s="106"/>
      <c r="J29" s="106"/>
      <c r="K29" s="107"/>
      <c r="L29" s="86">
        <f t="shared" si="0"/>
        <v>0</v>
      </c>
      <c r="M29" s="92"/>
      <c r="N29" s="92"/>
    </row>
    <row r="30" spans="1:14">
      <c r="A30" s="54">
        <v>19</v>
      </c>
      <c r="B30" s="56"/>
      <c r="C30" s="95" t="str">
        <f>_xlfn.IFNA(VLOOKUP(B30,門店清單!A:B,2,0),"")</f>
        <v/>
      </c>
      <c r="D30" s="59"/>
      <c r="E30" s="59"/>
      <c r="F30" s="60"/>
      <c r="G30" s="72"/>
      <c r="H30" s="105"/>
      <c r="I30" s="106"/>
      <c r="J30" s="106"/>
      <c r="K30" s="107"/>
      <c r="L30" s="86">
        <f t="shared" si="0"/>
        <v>0</v>
      </c>
      <c r="M30" s="92"/>
      <c r="N30" s="92"/>
    </row>
    <row r="31" spans="1:14">
      <c r="A31" s="54">
        <v>20</v>
      </c>
      <c r="B31" s="56"/>
      <c r="C31" s="95" t="str">
        <f>_xlfn.IFNA(VLOOKUP(B31,門店清單!A:B,2,0),"")</f>
        <v/>
      </c>
      <c r="D31" s="59"/>
      <c r="E31" s="59"/>
      <c r="F31" s="60"/>
      <c r="G31" s="72"/>
      <c r="H31" s="105"/>
      <c r="I31" s="106"/>
      <c r="J31" s="106"/>
      <c r="K31" s="107"/>
      <c r="L31" s="86">
        <f t="shared" si="0"/>
        <v>0</v>
      </c>
      <c r="M31" s="92"/>
      <c r="N31" s="92"/>
    </row>
    <row r="32" spans="1:14">
      <c r="A32" s="54">
        <v>21</v>
      </c>
      <c r="B32" s="56"/>
      <c r="C32" s="95" t="str">
        <f>_xlfn.IFNA(VLOOKUP(B32,門店清單!A:B,2,0),"")</f>
        <v/>
      </c>
      <c r="D32" s="59"/>
      <c r="E32" s="59"/>
      <c r="F32" s="60"/>
      <c r="G32" s="72"/>
      <c r="H32" s="105"/>
      <c r="I32" s="106"/>
      <c r="J32" s="106"/>
      <c r="K32" s="107"/>
      <c r="L32" s="86">
        <f t="shared" si="0"/>
        <v>0</v>
      </c>
      <c r="M32" s="92"/>
      <c r="N32" s="92"/>
    </row>
    <row r="33" spans="1:14">
      <c r="A33" s="54">
        <v>22</v>
      </c>
      <c r="B33" s="56"/>
      <c r="C33" s="95" t="str">
        <f>_xlfn.IFNA(VLOOKUP(B33,門店清單!A:B,2,0),"")</f>
        <v/>
      </c>
      <c r="D33" s="59"/>
      <c r="E33" s="59"/>
      <c r="F33" s="60"/>
      <c r="G33" s="72"/>
      <c r="H33" s="105"/>
      <c r="I33" s="106"/>
      <c r="J33" s="106"/>
      <c r="K33" s="107"/>
      <c r="L33" s="86">
        <f t="shared" si="0"/>
        <v>0</v>
      </c>
      <c r="M33" s="92"/>
      <c r="N33" s="92"/>
    </row>
    <row r="34" spans="1:14">
      <c r="A34" s="54">
        <v>23</v>
      </c>
      <c r="B34" s="56"/>
      <c r="C34" s="95" t="str">
        <f>_xlfn.IFNA(VLOOKUP(B34,門店清單!A:B,2,0),"")</f>
        <v/>
      </c>
      <c r="D34" s="59"/>
      <c r="E34" s="59"/>
      <c r="F34" s="60"/>
      <c r="G34" s="72"/>
      <c r="H34" s="105"/>
      <c r="I34" s="106"/>
      <c r="J34" s="106"/>
      <c r="K34" s="107"/>
      <c r="L34" s="86">
        <f t="shared" si="0"/>
        <v>0</v>
      </c>
      <c r="M34" s="92"/>
      <c r="N34" s="92"/>
    </row>
    <row r="35" spans="1:14">
      <c r="A35" s="54">
        <v>24</v>
      </c>
      <c r="B35" s="56"/>
      <c r="C35" s="95" t="str">
        <f>_xlfn.IFNA(VLOOKUP(B35,門店清單!A:B,2,0),"")</f>
        <v/>
      </c>
      <c r="D35" s="59"/>
      <c r="E35" s="59"/>
      <c r="F35" s="60"/>
      <c r="G35" s="72"/>
      <c r="H35" s="105"/>
      <c r="I35" s="106"/>
      <c r="J35" s="106"/>
      <c r="K35" s="107"/>
      <c r="L35" s="86">
        <f t="shared" si="0"/>
        <v>0</v>
      </c>
      <c r="M35" s="92"/>
      <c r="N35" s="92"/>
    </row>
    <row r="36" spans="1:14" ht="47.25" thickBot="1">
      <c r="A36" s="54">
        <v>25</v>
      </c>
      <c r="B36" s="73"/>
      <c r="C36" s="97" t="str">
        <f>_xlfn.IFNA(VLOOKUP(B36,門店清單!A:B,2,0),"")</f>
        <v/>
      </c>
      <c r="D36" s="74"/>
      <c r="E36" s="74"/>
      <c r="F36" s="75"/>
      <c r="G36" s="76"/>
      <c r="H36" s="82"/>
      <c r="I36" s="83"/>
      <c r="J36" s="83"/>
      <c r="K36" s="84"/>
      <c r="L36" s="87">
        <f t="shared" si="0"/>
        <v>0</v>
      </c>
      <c r="M36" s="93"/>
      <c r="N36" s="93"/>
    </row>
    <row r="37" spans="1:14" ht="36" customHeight="1"/>
  </sheetData>
  <protectedRanges>
    <protectedRange sqref="D12:K36" name="數量"/>
    <protectedRange sqref="M12:N36" name="備注"/>
    <protectedRange sqref="B12:B36" name="送往店鋪"/>
    <protectedRange sqref="H4:K4" name="總數"/>
    <protectedRange sqref="C3:C4" name="店鋪及日期"/>
  </protectedRanges>
  <mergeCells count="11">
    <mergeCell ref="M9:M11"/>
    <mergeCell ref="N9:N11"/>
    <mergeCell ref="B10:G10"/>
    <mergeCell ref="H10:K10"/>
    <mergeCell ref="H2:K2"/>
    <mergeCell ref="A3:B3"/>
    <mergeCell ref="A4:B4"/>
    <mergeCell ref="B8:L8"/>
    <mergeCell ref="B9:G9"/>
    <mergeCell ref="H9:K9"/>
    <mergeCell ref="L9:L11"/>
  </mergeCells>
  <conditionalFormatting sqref="B12:B29">
    <cfRule type="duplicateValues" dxfId="17" priority="2" stopIfTrue="1"/>
  </conditionalFormatting>
  <conditionalFormatting sqref="B30:B36">
    <cfRule type="duplicateValues" dxfId="16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M12:M31" xr:uid="{B0B55B1F-9C5C-43D1-859A-9483496F9280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7014804B-7402-4CB9-9822-C2A62E8B6059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83CC3916-B3BB-4FF7-879E-F90FE9AFE766}">
          <x14:formula1>
            <xm:f>門店清單!$A:$A</xm:f>
          </x14:formula1>
          <xm:sqref>B12:B31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49"/>
  <sheetViews>
    <sheetView topLeftCell="A34" workbookViewId="0">
      <selection activeCell="E50" sqref="E50"/>
    </sheetView>
  </sheetViews>
  <sheetFormatPr defaultRowHeight="15.75"/>
  <cols>
    <col min="1" max="1" width="9" style="1"/>
    <col min="2" max="2" width="30" style="2" bestFit="1" customWidth="1"/>
    <col min="3" max="16384" width="9" style="2"/>
  </cols>
  <sheetData>
    <row r="1" spans="1:2">
      <c r="A1" s="1">
        <v>7152</v>
      </c>
      <c r="B1" s="2" t="s">
        <v>20</v>
      </c>
    </row>
    <row r="2" spans="1:2">
      <c r="A2" s="1">
        <v>7164</v>
      </c>
      <c r="B2" s="2" t="s">
        <v>21</v>
      </c>
    </row>
    <row r="3" spans="1:2">
      <c r="A3" s="1">
        <v>7169</v>
      </c>
      <c r="B3" s="2" t="s">
        <v>22</v>
      </c>
    </row>
    <row r="4" spans="1:2">
      <c r="A4" s="1">
        <v>7167</v>
      </c>
      <c r="B4" s="2" t="s">
        <v>23</v>
      </c>
    </row>
    <row r="5" spans="1:2">
      <c r="A5" s="1">
        <v>7160</v>
      </c>
      <c r="B5" s="2" t="s">
        <v>24</v>
      </c>
    </row>
    <row r="6" spans="1:2">
      <c r="A6" s="1">
        <v>7130</v>
      </c>
      <c r="B6" s="2" t="s">
        <v>25</v>
      </c>
    </row>
    <row r="7" spans="1:2">
      <c r="A7" s="1">
        <v>7111</v>
      </c>
      <c r="B7" s="2" t="s">
        <v>26</v>
      </c>
    </row>
    <row r="8" spans="1:2">
      <c r="A8" s="1">
        <v>7168</v>
      </c>
      <c r="B8" s="2" t="s">
        <v>27</v>
      </c>
    </row>
    <row r="9" spans="1:2">
      <c r="A9" s="1">
        <v>7163</v>
      </c>
      <c r="B9" s="2" t="s">
        <v>28</v>
      </c>
    </row>
    <row r="10" spans="1:2">
      <c r="A10" s="1">
        <v>7149</v>
      </c>
      <c r="B10" s="2" t="s">
        <v>29</v>
      </c>
    </row>
    <row r="11" spans="1:2">
      <c r="A11" s="1">
        <v>7115</v>
      </c>
      <c r="B11" s="2" t="s">
        <v>30</v>
      </c>
    </row>
    <row r="12" spans="1:2">
      <c r="A12" s="1">
        <v>7132</v>
      </c>
      <c r="B12" s="2" t="s">
        <v>31</v>
      </c>
    </row>
    <row r="13" spans="1:2">
      <c r="A13" s="1">
        <v>7143</v>
      </c>
      <c r="B13" s="2" t="s">
        <v>32</v>
      </c>
    </row>
    <row r="14" spans="1:2">
      <c r="A14" s="1">
        <v>7118</v>
      </c>
      <c r="B14" s="2" t="s">
        <v>33</v>
      </c>
    </row>
    <row r="15" spans="1:2">
      <c r="A15" s="1">
        <v>7120</v>
      </c>
      <c r="B15" s="2" t="s">
        <v>34</v>
      </c>
    </row>
    <row r="16" spans="1:2">
      <c r="A16" s="1">
        <v>7148</v>
      </c>
      <c r="B16" s="2" t="s">
        <v>35</v>
      </c>
    </row>
    <row r="17" spans="1:2">
      <c r="A17" s="1">
        <v>7162</v>
      </c>
      <c r="B17" s="2" t="s">
        <v>36</v>
      </c>
    </row>
    <row r="18" spans="1:2">
      <c r="A18" s="1">
        <v>7165</v>
      </c>
      <c r="B18" s="2" t="s">
        <v>37</v>
      </c>
    </row>
    <row r="19" spans="1:2">
      <c r="A19" s="1">
        <v>7161</v>
      </c>
      <c r="B19" s="2" t="s">
        <v>38</v>
      </c>
    </row>
    <row r="20" spans="1:2">
      <c r="A20" s="1">
        <v>7128</v>
      </c>
      <c r="B20" s="2" t="s">
        <v>39</v>
      </c>
    </row>
    <row r="21" spans="1:2">
      <c r="A21" s="1">
        <v>7133</v>
      </c>
      <c r="B21" s="2" t="s">
        <v>40</v>
      </c>
    </row>
    <row r="22" spans="1:2">
      <c r="A22" s="1">
        <v>7138</v>
      </c>
      <c r="B22" s="2" t="s">
        <v>41</v>
      </c>
    </row>
    <row r="23" spans="1:2">
      <c r="A23" s="1">
        <v>7158</v>
      </c>
      <c r="B23" s="2" t="s">
        <v>42</v>
      </c>
    </row>
    <row r="24" spans="1:2">
      <c r="A24" s="1">
        <v>7156</v>
      </c>
      <c r="B24" s="2" t="s">
        <v>43</v>
      </c>
    </row>
    <row r="25" spans="1:2">
      <c r="A25" s="1">
        <v>7150</v>
      </c>
      <c r="B25" s="2" t="s">
        <v>44</v>
      </c>
    </row>
    <row r="26" spans="1:2">
      <c r="A26" s="1">
        <v>7136</v>
      </c>
      <c r="B26" s="2" t="s">
        <v>45</v>
      </c>
    </row>
    <row r="27" spans="1:2">
      <c r="A27" s="1">
        <v>7121</v>
      </c>
      <c r="B27" s="2" t="s">
        <v>46</v>
      </c>
    </row>
    <row r="28" spans="1:2">
      <c r="A28" s="1">
        <v>7221</v>
      </c>
      <c r="B28" s="2" t="s">
        <v>47</v>
      </c>
    </row>
    <row r="29" spans="1:2">
      <c r="A29" s="1">
        <v>7226</v>
      </c>
      <c r="B29" s="2" t="s">
        <v>48</v>
      </c>
    </row>
    <row r="30" spans="1:2">
      <c r="A30" s="1">
        <v>7215</v>
      </c>
      <c r="B30" s="2" t="s">
        <v>49</v>
      </c>
    </row>
    <row r="31" spans="1:2">
      <c r="A31" s="1">
        <v>7211</v>
      </c>
      <c r="B31" s="2" t="s">
        <v>50</v>
      </c>
    </row>
    <row r="32" spans="1:2">
      <c r="A32" s="1">
        <v>7224</v>
      </c>
      <c r="B32" s="2" t="s">
        <v>51</v>
      </c>
    </row>
    <row r="33" spans="1:2">
      <c r="A33" s="1">
        <v>7227</v>
      </c>
      <c r="B33" s="2" t="s">
        <v>52</v>
      </c>
    </row>
    <row r="34" spans="1:2">
      <c r="A34" s="1">
        <v>7292</v>
      </c>
      <c r="B34" s="2" t="s">
        <v>53</v>
      </c>
    </row>
    <row r="35" spans="1:2">
      <c r="A35" s="1" t="s">
        <v>13</v>
      </c>
      <c r="B35" s="2" t="s">
        <v>13</v>
      </c>
    </row>
    <row r="36" spans="1:2">
      <c r="A36" s="1" t="s">
        <v>55</v>
      </c>
      <c r="B36" s="2" t="s">
        <v>56</v>
      </c>
    </row>
    <row r="37" spans="1:2">
      <c r="A37" s="1" t="s">
        <v>57</v>
      </c>
      <c r="B37" s="2" t="s">
        <v>30</v>
      </c>
    </row>
    <row r="38" spans="1:2">
      <c r="A38" s="1" t="s">
        <v>59</v>
      </c>
      <c r="B38" s="2" t="s">
        <v>60</v>
      </c>
    </row>
    <row r="39" spans="1:2">
      <c r="A39" s="1">
        <v>1019</v>
      </c>
      <c r="B39" s="2" t="s">
        <v>85</v>
      </c>
    </row>
    <row r="40" spans="1:2">
      <c r="A40" s="1" t="s">
        <v>59</v>
      </c>
      <c r="B40" s="2" t="s">
        <v>81</v>
      </c>
    </row>
    <row r="41" spans="1:2">
      <c r="A41" s="1">
        <v>1028</v>
      </c>
      <c r="B41" s="2" t="s">
        <v>82</v>
      </c>
    </row>
    <row r="42" spans="1:2">
      <c r="A42" s="1">
        <v>1025</v>
      </c>
      <c r="B42" s="2" t="s">
        <v>83</v>
      </c>
    </row>
    <row r="43" spans="1:2">
      <c r="A43" s="1">
        <v>1023</v>
      </c>
      <c r="B43" s="2" t="s">
        <v>84</v>
      </c>
    </row>
    <row r="44" spans="1:2">
      <c r="A44" s="1">
        <v>1018</v>
      </c>
      <c r="B44" s="2" t="s">
        <v>86</v>
      </c>
    </row>
    <row r="45" spans="1:2">
      <c r="A45" s="1">
        <v>1014</v>
      </c>
      <c r="B45" s="2" t="s">
        <v>87</v>
      </c>
    </row>
    <row r="46" spans="1:2">
      <c r="A46" s="1">
        <v>1006</v>
      </c>
      <c r="B46" s="2" t="s">
        <v>88</v>
      </c>
    </row>
    <row r="47" spans="1:2">
      <c r="A47" s="1">
        <v>1005</v>
      </c>
      <c r="B47" s="2" t="s">
        <v>89</v>
      </c>
    </row>
    <row r="48" spans="1:2">
      <c r="A48" s="1">
        <v>1004</v>
      </c>
      <c r="B48" s="2" t="s">
        <v>90</v>
      </c>
    </row>
    <row r="49" spans="1:2">
      <c r="A49" s="1" t="s">
        <v>99</v>
      </c>
      <c r="B49" s="2" t="s">
        <v>99</v>
      </c>
    </row>
  </sheetData>
  <protectedRanges>
    <protectedRange sqref="A36:A37 A39:A1048576" name="範圍1"/>
    <protectedRange sqref="A38" name="範圍1_1"/>
  </protectedRange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1417F-44D1-44D5-801B-0D7CD6B85E69}">
  <sheetPr>
    <pageSetUpPr fitToPage="1"/>
  </sheetPr>
  <dimension ref="A2:M9"/>
  <sheetViews>
    <sheetView zoomScale="85" zoomScaleNormal="85" workbookViewId="0">
      <selection activeCell="E6" sqref="E6:M6"/>
    </sheetView>
  </sheetViews>
  <sheetFormatPr defaultRowHeight="15.75"/>
  <sheetData>
    <row r="2" spans="1:13" ht="62.25" thickBot="1">
      <c r="A2" s="166" t="s">
        <v>62</v>
      </c>
      <c r="B2" s="166"/>
      <c r="C2" s="167" t="s">
        <v>63</v>
      </c>
      <c r="D2" s="167"/>
      <c r="E2" s="167"/>
      <c r="F2" s="167"/>
      <c r="G2" s="167"/>
      <c r="H2" s="167"/>
      <c r="I2" s="167"/>
      <c r="J2" s="167"/>
      <c r="K2" s="167"/>
      <c r="L2" s="167"/>
      <c r="M2" s="167"/>
    </row>
    <row r="3" spans="1:13" ht="69" thickTop="1">
      <c r="A3" s="100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3" ht="69" thickBot="1">
      <c r="A4" s="102" t="s">
        <v>64</v>
      </c>
      <c r="B4" s="168" t="s">
        <v>74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</row>
    <row r="5" spans="1:13" ht="63" thickTop="1" thickBot="1">
      <c r="A5" s="103" t="s">
        <v>66</v>
      </c>
      <c r="B5" s="104"/>
      <c r="C5" s="104"/>
      <c r="D5" s="104"/>
      <c r="E5" s="169" t="s">
        <v>77</v>
      </c>
      <c r="F5" s="169"/>
      <c r="G5" s="169"/>
      <c r="H5" s="169"/>
      <c r="I5" s="169"/>
      <c r="J5" s="169"/>
      <c r="K5" s="169"/>
      <c r="L5" s="169"/>
      <c r="M5" s="169"/>
    </row>
    <row r="6" spans="1:13" ht="63" thickTop="1" thickBot="1">
      <c r="A6" s="103" t="s">
        <v>68</v>
      </c>
      <c r="B6" s="104"/>
      <c r="C6" s="104"/>
      <c r="D6" s="104"/>
      <c r="E6" s="169" t="s">
        <v>75</v>
      </c>
      <c r="F6" s="169"/>
      <c r="G6" s="169"/>
      <c r="H6" s="169"/>
      <c r="I6" s="169"/>
      <c r="J6" s="169"/>
      <c r="K6" s="169"/>
      <c r="L6" s="169"/>
      <c r="M6" s="169"/>
    </row>
    <row r="7" spans="1:13" ht="63" thickTop="1" thickBot="1">
      <c r="A7" s="103" t="s">
        <v>70</v>
      </c>
      <c r="B7" s="104"/>
      <c r="C7" s="104"/>
      <c r="D7" s="104"/>
      <c r="E7" s="170">
        <v>46161</v>
      </c>
      <c r="F7" s="169"/>
      <c r="G7" s="169"/>
      <c r="H7" s="169"/>
      <c r="I7" s="169"/>
      <c r="J7" s="169"/>
      <c r="K7" s="169"/>
      <c r="L7" s="169"/>
      <c r="M7" s="169"/>
    </row>
    <row r="8" spans="1:13" ht="56.25" thickTop="1" thickBot="1">
      <c r="A8" s="103" t="s">
        <v>72</v>
      </c>
      <c r="B8" s="104"/>
      <c r="C8" s="104"/>
      <c r="D8" s="104"/>
      <c r="E8" s="165" t="s">
        <v>76</v>
      </c>
      <c r="F8" s="165"/>
      <c r="G8" s="165"/>
      <c r="H8" s="165"/>
      <c r="I8" s="165"/>
      <c r="J8" s="165"/>
      <c r="K8" s="165"/>
      <c r="L8" s="165"/>
      <c r="M8" s="165"/>
    </row>
    <row r="9" spans="1:13" ht="16.5" thickTop="1"/>
  </sheetData>
  <mergeCells count="7">
    <mergeCell ref="E8:M8"/>
    <mergeCell ref="A2:B2"/>
    <mergeCell ref="C2:M2"/>
    <mergeCell ref="B4:M4"/>
    <mergeCell ref="E5:M5"/>
    <mergeCell ref="E6:M6"/>
    <mergeCell ref="E7:M7"/>
  </mergeCells>
  <pageMargins left="0.7" right="0.7" top="0.75" bottom="0.75" header="0.3" footer="0.3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63EB-4502-41AA-8634-37B9E198B218}">
  <sheetPr>
    <pageSetUpPr fitToPage="1"/>
  </sheetPr>
  <dimension ref="A2:M10"/>
  <sheetViews>
    <sheetView workbookViewId="0">
      <selection sqref="A1:XFD1048576"/>
    </sheetView>
  </sheetViews>
  <sheetFormatPr defaultRowHeight="15.75"/>
  <cols>
    <col min="1" max="1" width="15.25" customWidth="1"/>
    <col min="2" max="2" width="16.875" customWidth="1"/>
  </cols>
  <sheetData>
    <row r="2" spans="1:13" ht="62.25" thickBot="1">
      <c r="A2" s="166" t="s">
        <v>62</v>
      </c>
      <c r="B2" s="166"/>
      <c r="C2" s="167" t="s">
        <v>63</v>
      </c>
      <c r="D2" s="167"/>
      <c r="E2" s="167"/>
      <c r="F2" s="167"/>
      <c r="G2" s="167"/>
      <c r="H2" s="167"/>
      <c r="I2" s="167"/>
      <c r="J2" s="167"/>
      <c r="K2" s="167"/>
      <c r="L2" s="167"/>
      <c r="M2" s="167"/>
    </row>
    <row r="3" spans="1:13" ht="69" thickTop="1">
      <c r="A3" s="100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3" ht="69" thickBot="1">
      <c r="A4" s="102" t="s">
        <v>64</v>
      </c>
      <c r="B4" s="168" t="s">
        <v>65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</row>
    <row r="5" spans="1:13" ht="63" thickTop="1" thickBot="1">
      <c r="A5" s="103" t="s">
        <v>66</v>
      </c>
      <c r="B5" s="104"/>
      <c r="C5" s="104"/>
      <c r="D5" s="104"/>
      <c r="E5" s="169" t="s">
        <v>67</v>
      </c>
      <c r="F5" s="169"/>
      <c r="G5" s="169"/>
      <c r="H5" s="169"/>
      <c r="I5" s="169"/>
      <c r="J5" s="169"/>
      <c r="K5" s="169"/>
      <c r="L5" s="169"/>
      <c r="M5" s="169"/>
    </row>
    <row r="6" spans="1:13" ht="63" thickTop="1" thickBot="1">
      <c r="A6" s="103" t="s">
        <v>68</v>
      </c>
      <c r="B6" s="104"/>
      <c r="C6" s="104"/>
      <c r="D6" s="104"/>
      <c r="E6" s="169" t="s">
        <v>69</v>
      </c>
      <c r="F6" s="169"/>
      <c r="G6" s="169"/>
      <c r="H6" s="169"/>
      <c r="I6" s="169"/>
      <c r="J6" s="169"/>
      <c r="K6" s="169"/>
      <c r="L6" s="169"/>
      <c r="M6" s="169"/>
    </row>
    <row r="7" spans="1:13" ht="63" thickTop="1" thickBot="1">
      <c r="A7" s="103" t="s">
        <v>70</v>
      </c>
      <c r="B7" s="104"/>
      <c r="C7" s="104"/>
      <c r="D7" s="104"/>
      <c r="E7" s="170">
        <v>46006</v>
      </c>
      <c r="F7" s="169"/>
      <c r="G7" s="169"/>
      <c r="H7" s="169"/>
      <c r="I7" s="169"/>
      <c r="J7" s="169"/>
      <c r="K7" s="169"/>
      <c r="L7" s="169"/>
      <c r="M7" s="169"/>
    </row>
    <row r="8" spans="1:13" ht="48" thickTop="1" thickBot="1">
      <c r="A8" s="171" t="s">
        <v>71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</row>
    <row r="9" spans="1:13" ht="56.25" thickTop="1" thickBot="1">
      <c r="A9" s="103" t="s">
        <v>72</v>
      </c>
      <c r="B9" s="104"/>
      <c r="C9" s="104"/>
      <c r="D9" s="104"/>
      <c r="E9" s="172" t="s">
        <v>73</v>
      </c>
      <c r="F9" s="172"/>
      <c r="G9" s="172"/>
      <c r="H9" s="172"/>
      <c r="I9" s="172"/>
      <c r="J9" s="172"/>
      <c r="K9" s="172"/>
      <c r="L9" s="172"/>
      <c r="M9" s="172"/>
    </row>
    <row r="10" spans="1:13" ht="16.5" thickTop="1"/>
  </sheetData>
  <mergeCells count="8">
    <mergeCell ref="A8:M8"/>
    <mergeCell ref="E9:M9"/>
    <mergeCell ref="A2:B2"/>
    <mergeCell ref="C2:M2"/>
    <mergeCell ref="B4:M4"/>
    <mergeCell ref="E5:M5"/>
    <mergeCell ref="E6:M6"/>
    <mergeCell ref="E7:M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646C-F6E1-491C-A90B-58A877F9A99F}">
  <dimension ref="A1:W37"/>
  <sheetViews>
    <sheetView zoomScale="40" zoomScaleNormal="40" workbookViewId="0">
      <selection activeCell="C24" sqref="C24"/>
    </sheetView>
  </sheetViews>
  <sheetFormatPr defaultRowHeight="46.5"/>
  <cols>
    <col min="1" max="1" width="13" style="38" customWidth="1"/>
    <col min="2" max="2" width="31" style="38" customWidth="1"/>
    <col min="3" max="3" width="51.75" style="38" customWidth="1"/>
    <col min="4" max="4" width="23.125" style="38" customWidth="1"/>
    <col min="5" max="11" width="21.375" style="38" customWidth="1"/>
    <col min="12" max="12" width="18.25" style="38" customWidth="1"/>
    <col min="13" max="13" width="161.75" style="38" customWidth="1"/>
    <col min="14" max="14" width="41.375" style="38" customWidth="1"/>
    <col min="15" max="16384" width="9" style="38"/>
  </cols>
  <sheetData>
    <row r="1" spans="1:23" ht="47.25" thickBot="1"/>
    <row r="2" spans="1:23" ht="47.25" thickBot="1">
      <c r="H2" s="120" t="s">
        <v>18</v>
      </c>
      <c r="I2" s="121"/>
      <c r="J2" s="122"/>
      <c r="K2" s="123"/>
    </row>
    <row r="3" spans="1:23" ht="42.75" customHeight="1">
      <c r="A3" s="124" t="s">
        <v>7</v>
      </c>
      <c r="B3" s="124"/>
      <c r="C3" s="39">
        <v>7221</v>
      </c>
      <c r="E3" s="40"/>
      <c r="F3" s="40"/>
      <c r="G3" s="40"/>
      <c r="H3" s="41" t="s">
        <v>1</v>
      </c>
      <c r="I3" s="42" t="s">
        <v>19</v>
      </c>
      <c r="J3" s="43" t="s">
        <v>2</v>
      </c>
      <c r="K3" s="43" t="s">
        <v>61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42.75" customHeight="1">
      <c r="A4" s="125" t="s">
        <v>11</v>
      </c>
      <c r="B4" s="125"/>
      <c r="C4" s="45">
        <f ca="1">TODAY()+1</f>
        <v>46204</v>
      </c>
      <c r="H4" s="46">
        <f>SUM(D12:D36,H12:H36)</f>
        <v>8</v>
      </c>
      <c r="I4" s="46">
        <f>SUM(E12:E36,I12:I36)</f>
        <v>0</v>
      </c>
      <c r="J4" s="46">
        <f>SUM(F12:F36,J12:J36)</f>
        <v>0</v>
      </c>
      <c r="K4" s="46">
        <f>SUM(G12:G36,K12:K36)</f>
        <v>0</v>
      </c>
    </row>
    <row r="5" spans="1:23">
      <c r="A5" s="108"/>
      <c r="B5" s="108"/>
      <c r="C5" s="108"/>
      <c r="D5" s="48"/>
      <c r="H5" s="48"/>
      <c r="I5" s="48"/>
      <c r="J5" s="48"/>
      <c r="K5" s="48"/>
    </row>
    <row r="7" spans="1:23" ht="47.25" thickBot="1"/>
    <row r="8" spans="1:23" ht="48" customHeight="1" thickBot="1">
      <c r="B8" s="126" t="s">
        <v>10</v>
      </c>
      <c r="C8" s="127"/>
      <c r="D8" s="127"/>
      <c r="E8" s="127"/>
      <c r="F8" s="127"/>
      <c r="G8" s="127"/>
      <c r="H8" s="127"/>
      <c r="I8" s="127"/>
      <c r="J8" s="127"/>
      <c r="K8" s="127"/>
      <c r="L8" s="128"/>
      <c r="M8" s="98"/>
      <c r="N8" s="49"/>
    </row>
    <row r="9" spans="1:23" ht="46.5" customHeight="1">
      <c r="B9" s="129" t="s">
        <v>7</v>
      </c>
      <c r="C9" s="130"/>
      <c r="D9" s="130"/>
      <c r="E9" s="130"/>
      <c r="F9" s="130"/>
      <c r="G9" s="131"/>
      <c r="H9" s="132" t="s">
        <v>9</v>
      </c>
      <c r="I9" s="133"/>
      <c r="J9" s="133"/>
      <c r="K9" s="134"/>
      <c r="L9" s="135" t="s">
        <v>5</v>
      </c>
      <c r="M9" s="110" t="s">
        <v>14</v>
      </c>
      <c r="N9" s="110" t="s">
        <v>58</v>
      </c>
    </row>
    <row r="10" spans="1:23">
      <c r="B10" s="113" t="s">
        <v>4</v>
      </c>
      <c r="C10" s="114"/>
      <c r="D10" s="114"/>
      <c r="E10" s="114"/>
      <c r="F10" s="114"/>
      <c r="G10" s="115"/>
      <c r="H10" s="116" t="s">
        <v>0</v>
      </c>
      <c r="I10" s="117"/>
      <c r="J10" s="118"/>
      <c r="K10" s="119"/>
      <c r="L10" s="136"/>
      <c r="M10" s="111"/>
      <c r="N10" s="111"/>
    </row>
    <row r="11" spans="1:23" ht="57" customHeight="1" thickBot="1">
      <c r="A11" s="50" t="s">
        <v>6</v>
      </c>
      <c r="B11" s="91" t="s">
        <v>17</v>
      </c>
      <c r="C11" s="96" t="s">
        <v>54</v>
      </c>
      <c r="D11" s="90" t="s">
        <v>1</v>
      </c>
      <c r="E11" s="51" t="s">
        <v>19</v>
      </c>
      <c r="F11" s="52" t="s">
        <v>2</v>
      </c>
      <c r="G11" s="70" t="s">
        <v>61</v>
      </c>
      <c r="H11" s="88" t="s">
        <v>1</v>
      </c>
      <c r="I11" s="89" t="s">
        <v>19</v>
      </c>
      <c r="J11" s="53" t="s">
        <v>2</v>
      </c>
      <c r="K11" s="77" t="s">
        <v>61</v>
      </c>
      <c r="L11" s="137"/>
      <c r="M11" s="112"/>
      <c r="N11" s="112"/>
    </row>
    <row r="12" spans="1:23">
      <c r="A12" s="54">
        <v>1</v>
      </c>
      <c r="B12" s="55">
        <v>7224</v>
      </c>
      <c r="C12" s="95" t="str">
        <f>_xlfn.IFNA(VLOOKUP(B12,門店清單!A:B,2,0),"")</f>
        <v>新八佰伴 - 童裝</v>
      </c>
      <c r="D12" s="57">
        <v>1</v>
      </c>
      <c r="E12" s="58"/>
      <c r="F12" s="58"/>
      <c r="G12" s="71"/>
      <c r="H12" s="78"/>
      <c r="I12" s="68"/>
      <c r="J12" s="68"/>
      <c r="K12" s="79"/>
      <c r="L12" s="85">
        <f>SUM(D12:K12)</f>
        <v>1</v>
      </c>
      <c r="M12" s="92" t="s">
        <v>91</v>
      </c>
      <c r="N12" s="99"/>
    </row>
    <row r="13" spans="1:23">
      <c r="A13" s="54">
        <v>2</v>
      </c>
      <c r="B13" s="56">
        <v>7292</v>
      </c>
      <c r="C13" s="95" t="str">
        <f>_xlfn.IFNA(VLOOKUP(B13,門店清單!A:B,2,0),"")</f>
        <v>澳門上葡京新八佰伴童裝Popup</v>
      </c>
      <c r="D13" s="59">
        <v>1</v>
      </c>
      <c r="E13" s="59"/>
      <c r="F13" s="60"/>
      <c r="G13" s="72"/>
      <c r="H13" s="105"/>
      <c r="I13" s="106"/>
      <c r="J13" s="106"/>
      <c r="K13" s="107"/>
      <c r="L13" s="86">
        <f t="shared" ref="L13:L36" si="0">SUM(D13:K13)</f>
        <v>1</v>
      </c>
      <c r="M13" s="109" t="s">
        <v>92</v>
      </c>
      <c r="N13" s="92"/>
    </row>
    <row r="14" spans="1:23">
      <c r="A14" s="54">
        <v>3</v>
      </c>
      <c r="B14" s="56">
        <v>7150</v>
      </c>
      <c r="C14" s="95" t="str">
        <f>_xlfn.IFNA(VLOOKUP(B14,門店清單!A:B,2,0),"")</f>
        <v>海港城 - 童裝</v>
      </c>
      <c r="D14" s="59">
        <v>1</v>
      </c>
      <c r="E14" s="59"/>
      <c r="F14" s="60"/>
      <c r="G14" s="72"/>
      <c r="H14" s="105"/>
      <c r="I14" s="106"/>
      <c r="J14" s="106"/>
      <c r="K14" s="107"/>
      <c r="L14" s="86">
        <f t="shared" si="0"/>
        <v>1</v>
      </c>
      <c r="M14" s="92" t="s">
        <v>93</v>
      </c>
      <c r="N14" s="92"/>
    </row>
    <row r="15" spans="1:23">
      <c r="A15" s="54">
        <v>4</v>
      </c>
      <c r="B15" s="56">
        <v>7227</v>
      </c>
      <c r="C15" s="95" t="str">
        <f>_xlfn.IFNA(VLOOKUP(B15,門店清單!A:B,2,0),"")</f>
        <v>澳門新八佰伴Core</v>
      </c>
      <c r="D15" s="59">
        <v>1</v>
      </c>
      <c r="E15" s="59"/>
      <c r="F15" s="60"/>
      <c r="G15" s="72"/>
      <c r="H15" s="105"/>
      <c r="I15" s="106"/>
      <c r="J15" s="106"/>
      <c r="K15" s="107"/>
      <c r="L15" s="86">
        <f t="shared" si="0"/>
        <v>1</v>
      </c>
      <c r="M15" s="92" t="s">
        <v>94</v>
      </c>
      <c r="N15" s="92"/>
    </row>
    <row r="16" spans="1:23">
      <c r="A16" s="54">
        <v>5</v>
      </c>
      <c r="B16" s="56">
        <v>7227</v>
      </c>
      <c r="C16" s="95" t="str">
        <f>_xlfn.IFNA(VLOOKUP(B16,門店清單!A:B,2,0),"")</f>
        <v>澳門新八佰伴Core</v>
      </c>
      <c r="D16" s="59">
        <v>1</v>
      </c>
      <c r="E16" s="59"/>
      <c r="F16" s="60"/>
      <c r="G16" s="72"/>
      <c r="H16" s="105"/>
      <c r="I16" s="106"/>
      <c r="J16" s="106"/>
      <c r="K16" s="107"/>
      <c r="L16" s="86">
        <f t="shared" si="0"/>
        <v>1</v>
      </c>
      <c r="M16" s="92" t="s">
        <v>95</v>
      </c>
      <c r="N16" s="92"/>
    </row>
    <row r="17" spans="1:14">
      <c r="A17" s="54">
        <v>6</v>
      </c>
      <c r="B17" s="56">
        <v>7149</v>
      </c>
      <c r="C17" s="95" t="str">
        <f>_xlfn.IFNA(VLOOKUP(B17,門店清單!A:B,2,0),"")</f>
        <v>荷里活 Mega</v>
      </c>
      <c r="D17" s="59">
        <v>1</v>
      </c>
      <c r="E17" s="59"/>
      <c r="F17" s="60"/>
      <c r="G17" s="72"/>
      <c r="H17" s="105"/>
      <c r="I17" s="106"/>
      <c r="J17" s="106"/>
      <c r="K17" s="107"/>
      <c r="L17" s="86">
        <f t="shared" si="0"/>
        <v>1</v>
      </c>
      <c r="M17" s="92" t="s">
        <v>96</v>
      </c>
      <c r="N17" s="92"/>
    </row>
    <row r="18" spans="1:14">
      <c r="A18" s="54">
        <v>7</v>
      </c>
      <c r="B18" s="56">
        <v>7215</v>
      </c>
      <c r="C18" s="95" t="str">
        <f>_xlfn.IFNA(VLOOKUP(B18,門店清單!A:B,2,0),"")</f>
        <v>板樟堂</v>
      </c>
      <c r="D18" s="59">
        <v>1</v>
      </c>
      <c r="E18" s="59"/>
      <c r="F18" s="60"/>
      <c r="G18" s="72"/>
      <c r="H18" s="105"/>
      <c r="I18" s="106"/>
      <c r="J18" s="106"/>
      <c r="K18" s="107"/>
      <c r="L18" s="86">
        <f t="shared" si="0"/>
        <v>1</v>
      </c>
      <c r="M18" s="92" t="s">
        <v>97</v>
      </c>
      <c r="N18" s="92"/>
    </row>
    <row r="19" spans="1:14">
      <c r="A19" s="54">
        <v>8</v>
      </c>
      <c r="B19" s="56">
        <v>7227</v>
      </c>
      <c r="C19" s="95" t="str">
        <f>_xlfn.IFNA(VLOOKUP(B19,門店清單!A:B,2,0),"")</f>
        <v>澳門新八佰伴Core</v>
      </c>
      <c r="D19" s="59">
        <v>1</v>
      </c>
      <c r="E19" s="59"/>
      <c r="F19" s="60"/>
      <c r="G19" s="72"/>
      <c r="H19" s="105"/>
      <c r="I19" s="106"/>
      <c r="J19" s="106"/>
      <c r="K19" s="107"/>
      <c r="L19" s="86">
        <f t="shared" si="0"/>
        <v>1</v>
      </c>
      <c r="M19" s="92" t="s">
        <v>98</v>
      </c>
      <c r="N19" s="92"/>
    </row>
    <row r="20" spans="1:14">
      <c r="A20" s="54">
        <v>9</v>
      </c>
      <c r="B20" s="56"/>
      <c r="C20" s="95" t="str">
        <f>_xlfn.IFNA(VLOOKUP(B20,門店清單!A:B,2,0),"")</f>
        <v/>
      </c>
      <c r="D20" s="59"/>
      <c r="E20" s="59"/>
      <c r="F20" s="60"/>
      <c r="G20" s="72"/>
      <c r="H20" s="105"/>
      <c r="I20" s="106"/>
      <c r="J20" s="106"/>
      <c r="K20" s="107"/>
      <c r="L20" s="86">
        <f t="shared" si="0"/>
        <v>0</v>
      </c>
      <c r="M20" s="92"/>
      <c r="N20" s="92"/>
    </row>
    <row r="21" spans="1:14">
      <c r="A21" s="54">
        <v>10</v>
      </c>
      <c r="B21" s="56"/>
      <c r="C21" s="95" t="str">
        <f>_xlfn.IFNA(VLOOKUP(B21,門店清單!A:B,2,0),"")</f>
        <v/>
      </c>
      <c r="D21" s="59"/>
      <c r="E21" s="59"/>
      <c r="F21" s="60"/>
      <c r="G21" s="72"/>
      <c r="H21" s="105"/>
      <c r="I21" s="106"/>
      <c r="J21" s="106"/>
      <c r="K21" s="107"/>
      <c r="L21" s="86">
        <f t="shared" si="0"/>
        <v>0</v>
      </c>
      <c r="M21" s="92"/>
      <c r="N21" s="92"/>
    </row>
    <row r="22" spans="1:14">
      <c r="A22" s="54">
        <v>11</v>
      </c>
      <c r="B22" s="56"/>
      <c r="C22" s="95" t="str">
        <f>_xlfn.IFNA(VLOOKUP(B22,門店清單!A:B,2,0),"")</f>
        <v/>
      </c>
      <c r="D22" s="59"/>
      <c r="E22" s="59"/>
      <c r="F22" s="60"/>
      <c r="G22" s="72"/>
      <c r="H22" s="105"/>
      <c r="I22" s="106"/>
      <c r="J22" s="106"/>
      <c r="K22" s="107"/>
      <c r="L22" s="86">
        <f t="shared" si="0"/>
        <v>0</v>
      </c>
      <c r="M22" s="92"/>
      <c r="N22" s="92"/>
    </row>
    <row r="23" spans="1:14">
      <c r="A23" s="54">
        <v>12</v>
      </c>
      <c r="B23" s="56"/>
      <c r="C23" s="95" t="str">
        <f>_xlfn.IFNA(VLOOKUP(B23,門店清單!A:B,2,0),"")</f>
        <v/>
      </c>
      <c r="D23" s="59"/>
      <c r="E23" s="59"/>
      <c r="F23" s="60"/>
      <c r="G23" s="72"/>
      <c r="H23" s="105"/>
      <c r="I23" s="106"/>
      <c r="J23" s="106"/>
      <c r="K23" s="107"/>
      <c r="L23" s="86">
        <f t="shared" si="0"/>
        <v>0</v>
      </c>
      <c r="M23" s="92"/>
      <c r="N23" s="92"/>
    </row>
    <row r="24" spans="1:14">
      <c r="A24" s="54">
        <v>13</v>
      </c>
      <c r="B24" s="56"/>
      <c r="C24" s="95" t="str">
        <f>_xlfn.IFNA(VLOOKUP(B24,門店清單!A:B,2,0),"")</f>
        <v/>
      </c>
      <c r="D24" s="59"/>
      <c r="E24" s="59"/>
      <c r="F24" s="60"/>
      <c r="G24" s="72"/>
      <c r="H24" s="105"/>
      <c r="I24" s="106"/>
      <c r="J24" s="106"/>
      <c r="K24" s="107"/>
      <c r="L24" s="86">
        <f t="shared" si="0"/>
        <v>0</v>
      </c>
      <c r="M24" s="92"/>
      <c r="N24" s="92"/>
    </row>
    <row r="25" spans="1:14">
      <c r="A25" s="54">
        <v>14</v>
      </c>
      <c r="B25" s="56"/>
      <c r="C25" s="95" t="str">
        <f>_xlfn.IFNA(VLOOKUP(B25,門店清單!A:B,2,0),"")</f>
        <v/>
      </c>
      <c r="D25" s="59"/>
      <c r="E25" s="59"/>
      <c r="F25" s="60"/>
      <c r="G25" s="72"/>
      <c r="H25" s="105"/>
      <c r="I25" s="106"/>
      <c r="J25" s="106"/>
      <c r="K25" s="107"/>
      <c r="L25" s="86">
        <f t="shared" si="0"/>
        <v>0</v>
      </c>
      <c r="M25" s="92"/>
      <c r="N25" s="92"/>
    </row>
    <row r="26" spans="1:14">
      <c r="A26" s="54">
        <v>15</v>
      </c>
      <c r="B26" s="56"/>
      <c r="C26" s="95" t="str">
        <f>_xlfn.IFNA(VLOOKUP(B26,門店清單!A:B,2,0),"")</f>
        <v/>
      </c>
      <c r="D26" s="59"/>
      <c r="E26" s="59"/>
      <c r="F26" s="60"/>
      <c r="G26" s="72"/>
      <c r="H26" s="105"/>
      <c r="I26" s="106"/>
      <c r="J26" s="106"/>
      <c r="K26" s="107"/>
      <c r="L26" s="86">
        <f t="shared" si="0"/>
        <v>0</v>
      </c>
      <c r="M26" s="92"/>
      <c r="N26" s="92"/>
    </row>
    <row r="27" spans="1:14">
      <c r="A27" s="54">
        <v>16</v>
      </c>
      <c r="B27" s="56"/>
      <c r="C27" s="95" t="str">
        <f>_xlfn.IFNA(VLOOKUP(B27,門店清單!A:B,2,0),"")</f>
        <v/>
      </c>
      <c r="D27" s="59"/>
      <c r="E27" s="59"/>
      <c r="F27" s="60"/>
      <c r="G27" s="72"/>
      <c r="H27" s="105"/>
      <c r="I27" s="106"/>
      <c r="J27" s="106"/>
      <c r="K27" s="107"/>
      <c r="L27" s="86">
        <f t="shared" si="0"/>
        <v>0</v>
      </c>
      <c r="M27" s="92"/>
      <c r="N27" s="92"/>
    </row>
    <row r="28" spans="1:14">
      <c r="A28" s="54">
        <v>17</v>
      </c>
      <c r="B28" s="56"/>
      <c r="C28" s="95" t="str">
        <f>_xlfn.IFNA(VLOOKUP(B28,門店清單!A:B,2,0),"")</f>
        <v/>
      </c>
      <c r="D28" s="59"/>
      <c r="E28" s="59"/>
      <c r="F28" s="60"/>
      <c r="G28" s="72"/>
      <c r="H28" s="105"/>
      <c r="I28" s="106"/>
      <c r="J28" s="106"/>
      <c r="K28" s="107"/>
      <c r="L28" s="86">
        <f t="shared" si="0"/>
        <v>0</v>
      </c>
      <c r="M28" s="92"/>
      <c r="N28" s="92"/>
    </row>
    <row r="29" spans="1:14">
      <c r="A29" s="54">
        <v>18</v>
      </c>
      <c r="B29" s="56"/>
      <c r="C29" s="95" t="str">
        <f>_xlfn.IFNA(VLOOKUP(B29,門店清單!A:B,2,0),"")</f>
        <v/>
      </c>
      <c r="D29" s="59"/>
      <c r="E29" s="59"/>
      <c r="F29" s="60"/>
      <c r="G29" s="72"/>
      <c r="H29" s="105"/>
      <c r="I29" s="106"/>
      <c r="J29" s="106"/>
      <c r="K29" s="107"/>
      <c r="L29" s="86">
        <f t="shared" si="0"/>
        <v>0</v>
      </c>
      <c r="M29" s="92"/>
      <c r="N29" s="92"/>
    </row>
    <row r="30" spans="1:14">
      <c r="A30" s="54">
        <v>19</v>
      </c>
      <c r="B30" s="56"/>
      <c r="C30" s="95" t="str">
        <f>_xlfn.IFNA(VLOOKUP(B30,門店清單!A:B,2,0),"")</f>
        <v/>
      </c>
      <c r="D30" s="59"/>
      <c r="E30" s="59"/>
      <c r="F30" s="60"/>
      <c r="G30" s="72"/>
      <c r="H30" s="105"/>
      <c r="I30" s="106"/>
      <c r="J30" s="106"/>
      <c r="K30" s="107"/>
      <c r="L30" s="86">
        <f t="shared" si="0"/>
        <v>0</v>
      </c>
      <c r="M30" s="92"/>
      <c r="N30" s="92"/>
    </row>
    <row r="31" spans="1:14">
      <c r="A31" s="54">
        <v>20</v>
      </c>
      <c r="B31" s="56"/>
      <c r="C31" s="95" t="str">
        <f>_xlfn.IFNA(VLOOKUP(B31,門店清單!A:B,2,0),"")</f>
        <v/>
      </c>
      <c r="D31" s="59"/>
      <c r="E31" s="59"/>
      <c r="F31" s="60"/>
      <c r="G31" s="72"/>
      <c r="H31" s="105"/>
      <c r="I31" s="106"/>
      <c r="J31" s="106"/>
      <c r="K31" s="107"/>
      <c r="L31" s="86">
        <f t="shared" si="0"/>
        <v>0</v>
      </c>
      <c r="M31" s="92"/>
      <c r="N31" s="92"/>
    </row>
    <row r="32" spans="1:14">
      <c r="A32" s="54">
        <v>21</v>
      </c>
      <c r="B32" s="56"/>
      <c r="C32" s="95" t="str">
        <f>_xlfn.IFNA(VLOOKUP(B32,門店清單!A:B,2,0),"")</f>
        <v/>
      </c>
      <c r="D32" s="59"/>
      <c r="E32" s="59"/>
      <c r="F32" s="60"/>
      <c r="G32" s="72"/>
      <c r="H32" s="105"/>
      <c r="I32" s="106"/>
      <c r="J32" s="106"/>
      <c r="K32" s="107"/>
      <c r="L32" s="86">
        <f t="shared" si="0"/>
        <v>0</v>
      </c>
      <c r="M32" s="92"/>
      <c r="N32" s="92"/>
    </row>
    <row r="33" spans="1:14">
      <c r="A33" s="54">
        <v>22</v>
      </c>
      <c r="B33" s="56"/>
      <c r="C33" s="95" t="str">
        <f>_xlfn.IFNA(VLOOKUP(B33,門店清單!A:B,2,0),"")</f>
        <v/>
      </c>
      <c r="D33" s="59"/>
      <c r="E33" s="59"/>
      <c r="F33" s="60"/>
      <c r="G33" s="72"/>
      <c r="H33" s="105"/>
      <c r="I33" s="106"/>
      <c r="J33" s="106"/>
      <c r="K33" s="107"/>
      <c r="L33" s="86">
        <f t="shared" si="0"/>
        <v>0</v>
      </c>
      <c r="M33" s="92"/>
      <c r="N33" s="92"/>
    </row>
    <row r="34" spans="1:14">
      <c r="A34" s="54">
        <v>23</v>
      </c>
      <c r="B34" s="56"/>
      <c r="C34" s="95" t="str">
        <f>_xlfn.IFNA(VLOOKUP(B34,門店清單!A:B,2,0),"")</f>
        <v/>
      </c>
      <c r="D34" s="59"/>
      <c r="E34" s="59"/>
      <c r="F34" s="60"/>
      <c r="G34" s="72"/>
      <c r="H34" s="105"/>
      <c r="I34" s="106"/>
      <c r="J34" s="106"/>
      <c r="K34" s="107"/>
      <c r="L34" s="86">
        <f t="shared" si="0"/>
        <v>0</v>
      </c>
      <c r="M34" s="92"/>
      <c r="N34" s="92"/>
    </row>
    <row r="35" spans="1:14">
      <c r="A35" s="54">
        <v>24</v>
      </c>
      <c r="B35" s="56"/>
      <c r="C35" s="95" t="str">
        <f>_xlfn.IFNA(VLOOKUP(B35,門店清單!A:B,2,0),"")</f>
        <v/>
      </c>
      <c r="D35" s="59"/>
      <c r="E35" s="59"/>
      <c r="F35" s="60"/>
      <c r="G35" s="72"/>
      <c r="H35" s="105"/>
      <c r="I35" s="106"/>
      <c r="J35" s="106"/>
      <c r="K35" s="107"/>
      <c r="L35" s="86">
        <f t="shared" si="0"/>
        <v>0</v>
      </c>
      <c r="M35" s="92"/>
      <c r="N35" s="92"/>
    </row>
    <row r="36" spans="1:14" ht="47.25" thickBot="1">
      <c r="A36" s="54">
        <v>25</v>
      </c>
      <c r="B36" s="73"/>
      <c r="C36" s="97" t="str">
        <f>_xlfn.IFNA(VLOOKUP(B36,門店清單!A:B,2,0),"")</f>
        <v/>
      </c>
      <c r="D36" s="74"/>
      <c r="E36" s="74"/>
      <c r="F36" s="75"/>
      <c r="G36" s="76"/>
      <c r="H36" s="82"/>
      <c r="I36" s="83"/>
      <c r="J36" s="83"/>
      <c r="K36" s="84"/>
      <c r="L36" s="87">
        <f t="shared" si="0"/>
        <v>0</v>
      </c>
      <c r="M36" s="93"/>
      <c r="N36" s="93"/>
    </row>
    <row r="37" spans="1:14" ht="36" customHeight="1"/>
  </sheetData>
  <protectedRanges>
    <protectedRange sqref="D20:K36 E12:K19" name="數量"/>
    <protectedRange sqref="M20:N36 N12:N19" name="備注"/>
    <protectedRange sqref="B20:B36" name="送往店鋪"/>
    <protectedRange sqref="H4:K4" name="總數"/>
    <protectedRange sqref="C3:C4" name="店鋪及日期"/>
    <protectedRange sqref="M12:M19" name="備注_1"/>
    <protectedRange sqref="D12:D19" name="數量_1"/>
    <protectedRange sqref="B12:B19" name="送往店鋪_1"/>
  </protectedRanges>
  <mergeCells count="11">
    <mergeCell ref="M9:M11"/>
    <mergeCell ref="N9:N11"/>
    <mergeCell ref="B10:G10"/>
    <mergeCell ref="H10:K10"/>
    <mergeCell ref="H2:K2"/>
    <mergeCell ref="A3:B3"/>
    <mergeCell ref="A4:B4"/>
    <mergeCell ref="B8:L8"/>
    <mergeCell ref="B9:G9"/>
    <mergeCell ref="H9:K9"/>
    <mergeCell ref="L9:L11"/>
  </mergeCells>
  <conditionalFormatting sqref="B20:B29">
    <cfRule type="duplicateValues" dxfId="15" priority="3" stopIfTrue="1"/>
  </conditionalFormatting>
  <conditionalFormatting sqref="B30:B36">
    <cfRule type="duplicateValues" dxfId="14" priority="2" stopIfTrue="1"/>
  </conditionalFormatting>
  <conditionalFormatting sqref="B12:B19">
    <cfRule type="duplicateValues" dxfId="13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M14:M31 M12" xr:uid="{BD665574-D429-4E3E-A32F-B2AC7317091E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4位數字門店代碼" error="請輸入4位數字門店代碼。如果仍無法輸入，請在“門店清單”A列新增4位數字門店代碼" xr:uid="{466FE461-9076-47EA-AF51-8F1CBBF217E8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27E46960-AE1C-426E-AF50-FCD098BBF9C1}">
          <x14:formula1>
            <xm:f>門店清單!$A:$A</xm:f>
          </x14:formula1>
          <xm:sqref>B20:B31</xm:sqref>
        </x14:dataValidation>
        <x14:dataValidation type="list" allowBlank="1" showInputMessage="1" showErrorMessage="1" errorTitle="4位數字門店代碼/WH(倉庫)" error="請輸入4位數字門店代碼" xr:uid="{58159D29-DB3C-48E5-A01D-84A4F2362AC1}">
          <x14:formula1>
            <xm:f>'C:\Users\FMRMA\Desktop\[6 23店舖要求收貨表格.xlsx]門店清單'!#REF!</xm:f>
          </x14:formula1>
          <xm:sqref>B12:B19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9809-CF2D-4E2C-890A-2FCE5C25C32E}">
  <sheetPr>
    <pageSetUpPr fitToPage="1"/>
  </sheetPr>
  <dimension ref="A1:W37"/>
  <sheetViews>
    <sheetView tabSelected="1" zoomScale="40" zoomScaleNormal="40" workbookViewId="0">
      <selection activeCell="C12" sqref="C12"/>
    </sheetView>
  </sheetViews>
  <sheetFormatPr defaultRowHeight="46.5"/>
  <cols>
    <col min="1" max="1" width="13" style="38" customWidth="1"/>
    <col min="2" max="2" width="35.75" style="38" customWidth="1"/>
    <col min="3" max="3" width="51.75" style="38" customWidth="1"/>
    <col min="4" max="4" width="23.125" style="38" customWidth="1"/>
    <col min="5" max="11" width="21.375" style="38" customWidth="1"/>
    <col min="12" max="12" width="18.25" style="38" customWidth="1"/>
    <col min="13" max="13" width="161.75" style="38" customWidth="1"/>
    <col min="14" max="14" width="41.375" style="38" customWidth="1"/>
    <col min="15" max="16384" width="9" style="38"/>
  </cols>
  <sheetData>
    <row r="1" spans="1:23" ht="47.25" thickBot="1"/>
    <row r="2" spans="1:23" ht="47.25" thickBot="1">
      <c r="H2" s="120" t="s">
        <v>18</v>
      </c>
      <c r="I2" s="121"/>
      <c r="J2" s="122"/>
      <c r="K2" s="123"/>
    </row>
    <row r="3" spans="1:23" ht="42.75" customHeight="1">
      <c r="A3" s="124" t="s">
        <v>7</v>
      </c>
      <c r="B3" s="124"/>
      <c r="C3" s="39">
        <v>7211</v>
      </c>
      <c r="E3" s="40"/>
      <c r="F3" s="40"/>
      <c r="G3" s="40"/>
      <c r="H3" s="41" t="s">
        <v>1</v>
      </c>
      <c r="I3" s="42" t="s">
        <v>19</v>
      </c>
      <c r="J3" s="43" t="s">
        <v>2</v>
      </c>
      <c r="K3" s="43" t="s">
        <v>61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42.75" customHeight="1">
      <c r="A4" s="125" t="s">
        <v>11</v>
      </c>
      <c r="B4" s="125"/>
      <c r="C4" s="45">
        <v>46203</v>
      </c>
      <c r="H4" s="46">
        <f>SUM(D12:D36,H12:H36)</f>
        <v>152</v>
      </c>
      <c r="I4" s="46">
        <f>SUM(E12:E36,I12:I36)</f>
        <v>0</v>
      </c>
      <c r="J4" s="46">
        <f>SUM(F12:F36,J12:J36)</f>
        <v>0</v>
      </c>
      <c r="K4" s="46">
        <f>SUM(G12:G36,K12:K36)</f>
        <v>0</v>
      </c>
    </row>
    <row r="5" spans="1:23">
      <c r="A5" s="108"/>
      <c r="B5" s="108"/>
      <c r="C5" s="108"/>
      <c r="D5" s="48"/>
      <c r="H5" s="48"/>
      <c r="I5" s="48"/>
      <c r="J5" s="48"/>
      <c r="K5" s="48"/>
    </row>
    <row r="7" spans="1:23" ht="47.25" thickBot="1"/>
    <row r="8" spans="1:23" ht="48" customHeight="1" thickBot="1">
      <c r="B8" s="126" t="s">
        <v>10</v>
      </c>
      <c r="C8" s="127"/>
      <c r="D8" s="127"/>
      <c r="E8" s="127"/>
      <c r="F8" s="127"/>
      <c r="G8" s="127"/>
      <c r="H8" s="127"/>
      <c r="I8" s="127"/>
      <c r="J8" s="127"/>
      <c r="K8" s="127"/>
      <c r="L8" s="128"/>
      <c r="M8" s="98"/>
      <c r="N8" s="49"/>
    </row>
    <row r="9" spans="1:23" ht="46.5" customHeight="1">
      <c r="B9" s="129" t="s">
        <v>7</v>
      </c>
      <c r="C9" s="130"/>
      <c r="D9" s="130"/>
      <c r="E9" s="130"/>
      <c r="F9" s="130"/>
      <c r="G9" s="131"/>
      <c r="H9" s="132" t="s">
        <v>9</v>
      </c>
      <c r="I9" s="133"/>
      <c r="J9" s="133"/>
      <c r="K9" s="134"/>
      <c r="L9" s="135" t="s">
        <v>5</v>
      </c>
      <c r="M9" s="110" t="s">
        <v>14</v>
      </c>
      <c r="N9" s="110" t="s">
        <v>58</v>
      </c>
    </row>
    <row r="10" spans="1:23">
      <c r="B10" s="113" t="s">
        <v>4</v>
      </c>
      <c r="C10" s="114"/>
      <c r="D10" s="114"/>
      <c r="E10" s="114"/>
      <c r="F10" s="114"/>
      <c r="G10" s="115"/>
      <c r="H10" s="116" t="s">
        <v>0</v>
      </c>
      <c r="I10" s="117"/>
      <c r="J10" s="118"/>
      <c r="K10" s="119"/>
      <c r="L10" s="136"/>
      <c r="M10" s="111"/>
      <c r="N10" s="111"/>
    </row>
    <row r="11" spans="1:23" ht="57" customHeight="1" thickBot="1">
      <c r="A11" s="50" t="s">
        <v>6</v>
      </c>
      <c r="B11" s="91" t="s">
        <v>17</v>
      </c>
      <c r="C11" s="96" t="s">
        <v>54</v>
      </c>
      <c r="D11" s="90" t="s">
        <v>1</v>
      </c>
      <c r="E11" s="51" t="s">
        <v>19</v>
      </c>
      <c r="F11" s="52" t="s">
        <v>2</v>
      </c>
      <c r="G11" s="70" t="s">
        <v>61</v>
      </c>
      <c r="H11" s="88" t="s">
        <v>1</v>
      </c>
      <c r="I11" s="89" t="s">
        <v>19</v>
      </c>
      <c r="J11" s="53" t="s">
        <v>2</v>
      </c>
      <c r="K11" s="77" t="s">
        <v>61</v>
      </c>
      <c r="L11" s="137"/>
      <c r="M11" s="112"/>
      <c r="N11" s="112"/>
    </row>
    <row r="12" spans="1:23">
      <c r="A12" s="54">
        <v>1</v>
      </c>
      <c r="B12" s="55" t="s">
        <v>99</v>
      </c>
      <c r="C12" s="95" t="str">
        <f>_xlfn.IFNA(VLOOKUP(B12,門店清單!A:B,2,0),"")</f>
        <v>馬士基倉庫</v>
      </c>
      <c r="D12" s="57">
        <v>152</v>
      </c>
      <c r="E12" s="58"/>
      <c r="F12" s="58"/>
      <c r="G12" s="71"/>
      <c r="H12" s="78"/>
      <c r="I12" s="68"/>
      <c r="J12" s="68"/>
      <c r="K12" s="79"/>
      <c r="L12" s="85">
        <f>SUM(D12:K12)</f>
        <v>152</v>
      </c>
      <c r="M12" s="92" t="s">
        <v>100</v>
      </c>
      <c r="N12" s="99"/>
    </row>
    <row r="13" spans="1:23">
      <c r="A13" s="54">
        <v>2</v>
      </c>
      <c r="B13" s="56"/>
      <c r="C13" s="95" t="str">
        <f>_xlfn.IFNA(VLOOKUP(B13,門店清單!A:B,2,0),"")</f>
        <v/>
      </c>
      <c r="D13" s="59"/>
      <c r="E13" s="59"/>
      <c r="F13" s="60"/>
      <c r="G13" s="72"/>
      <c r="H13" s="105"/>
      <c r="I13" s="106"/>
      <c r="J13" s="106"/>
      <c r="K13" s="107"/>
      <c r="L13" s="86">
        <f t="shared" ref="L13:L36" si="0">SUM(D13:K13)</f>
        <v>0</v>
      </c>
      <c r="M13" s="92"/>
      <c r="N13" s="92"/>
    </row>
    <row r="14" spans="1:23">
      <c r="A14" s="54">
        <v>3</v>
      </c>
      <c r="B14" s="56"/>
      <c r="C14" s="95" t="str">
        <f>_xlfn.IFNA(VLOOKUP(B14,門店清單!A:B,2,0),"")</f>
        <v/>
      </c>
      <c r="D14" s="59"/>
      <c r="E14" s="59"/>
      <c r="F14" s="60"/>
      <c r="G14" s="72"/>
      <c r="H14" s="105"/>
      <c r="I14" s="106"/>
      <c r="J14" s="106"/>
      <c r="K14" s="107"/>
      <c r="L14" s="86">
        <f t="shared" si="0"/>
        <v>0</v>
      </c>
      <c r="M14" s="92"/>
      <c r="N14" s="92"/>
    </row>
    <row r="15" spans="1:23">
      <c r="A15" s="54">
        <v>4</v>
      </c>
      <c r="B15" s="56"/>
      <c r="C15" s="95" t="str">
        <f>_xlfn.IFNA(VLOOKUP(B15,門店清單!A:B,2,0),"")</f>
        <v/>
      </c>
      <c r="D15" s="59"/>
      <c r="E15" s="59"/>
      <c r="F15" s="60"/>
      <c r="G15" s="72"/>
      <c r="H15" s="105"/>
      <c r="I15" s="106"/>
      <c r="J15" s="106"/>
      <c r="K15" s="107"/>
      <c r="L15" s="86">
        <f t="shared" si="0"/>
        <v>0</v>
      </c>
      <c r="M15" s="92"/>
      <c r="N15" s="92"/>
    </row>
    <row r="16" spans="1:23">
      <c r="A16" s="54">
        <v>5</v>
      </c>
      <c r="B16" s="56"/>
      <c r="C16" s="95" t="str">
        <f>_xlfn.IFNA(VLOOKUP(B16,門店清單!A:B,2,0),"")</f>
        <v/>
      </c>
      <c r="D16" s="59"/>
      <c r="E16" s="59"/>
      <c r="F16" s="60"/>
      <c r="G16" s="72"/>
      <c r="H16" s="105"/>
      <c r="I16" s="106"/>
      <c r="J16" s="106"/>
      <c r="K16" s="107"/>
      <c r="L16" s="86">
        <f t="shared" si="0"/>
        <v>0</v>
      </c>
      <c r="M16" s="92"/>
      <c r="N16" s="92"/>
    </row>
    <row r="17" spans="1:14">
      <c r="A17" s="54">
        <v>6</v>
      </c>
      <c r="B17" s="56"/>
      <c r="C17" s="95" t="str">
        <f>_xlfn.IFNA(VLOOKUP(B17,門店清單!A:B,2,0),"")</f>
        <v/>
      </c>
      <c r="D17" s="59"/>
      <c r="E17" s="59"/>
      <c r="F17" s="60"/>
      <c r="G17" s="72"/>
      <c r="H17" s="105"/>
      <c r="I17" s="106"/>
      <c r="J17" s="106"/>
      <c r="K17" s="107"/>
      <c r="L17" s="86">
        <f t="shared" si="0"/>
        <v>0</v>
      </c>
      <c r="M17" s="92"/>
      <c r="N17" s="92"/>
    </row>
    <row r="18" spans="1:14">
      <c r="A18" s="54">
        <v>7</v>
      </c>
      <c r="B18" s="56"/>
      <c r="C18" s="95" t="str">
        <f>_xlfn.IFNA(VLOOKUP(B18,門店清單!A:B,2,0),"")</f>
        <v/>
      </c>
      <c r="D18" s="59"/>
      <c r="E18" s="59"/>
      <c r="F18" s="60"/>
      <c r="G18" s="72"/>
      <c r="H18" s="105"/>
      <c r="I18" s="106"/>
      <c r="J18" s="106"/>
      <c r="K18" s="107"/>
      <c r="L18" s="86">
        <f t="shared" si="0"/>
        <v>0</v>
      </c>
      <c r="M18" s="92"/>
      <c r="N18" s="92"/>
    </row>
    <row r="19" spans="1:14">
      <c r="A19" s="54">
        <v>8</v>
      </c>
      <c r="B19" s="56"/>
      <c r="C19" s="95" t="str">
        <f>_xlfn.IFNA(VLOOKUP(B19,門店清單!A:B,2,0),"")</f>
        <v/>
      </c>
      <c r="D19" s="59"/>
      <c r="E19" s="59"/>
      <c r="F19" s="60"/>
      <c r="G19" s="72"/>
      <c r="H19" s="105"/>
      <c r="I19" s="106"/>
      <c r="J19" s="106"/>
      <c r="K19" s="107"/>
      <c r="L19" s="86">
        <f t="shared" si="0"/>
        <v>0</v>
      </c>
      <c r="M19" s="92"/>
      <c r="N19" s="92"/>
    </row>
    <row r="20" spans="1:14">
      <c r="A20" s="54">
        <v>9</v>
      </c>
      <c r="B20" s="56"/>
      <c r="C20" s="95" t="str">
        <f>_xlfn.IFNA(VLOOKUP(B20,門店清單!A:B,2,0),"")</f>
        <v/>
      </c>
      <c r="D20" s="59"/>
      <c r="E20" s="59"/>
      <c r="F20" s="60"/>
      <c r="G20" s="72"/>
      <c r="H20" s="105"/>
      <c r="I20" s="106"/>
      <c r="J20" s="106"/>
      <c r="K20" s="107"/>
      <c r="L20" s="86">
        <f t="shared" si="0"/>
        <v>0</v>
      </c>
      <c r="M20" s="92"/>
      <c r="N20" s="92"/>
    </row>
    <row r="21" spans="1:14">
      <c r="A21" s="54">
        <v>10</v>
      </c>
      <c r="B21" s="56"/>
      <c r="C21" s="95" t="str">
        <f>_xlfn.IFNA(VLOOKUP(B21,門店清單!A:B,2,0),"")</f>
        <v/>
      </c>
      <c r="D21" s="59"/>
      <c r="E21" s="59"/>
      <c r="F21" s="60"/>
      <c r="G21" s="72"/>
      <c r="H21" s="105"/>
      <c r="I21" s="106"/>
      <c r="J21" s="106"/>
      <c r="K21" s="107"/>
      <c r="L21" s="86">
        <f t="shared" si="0"/>
        <v>0</v>
      </c>
      <c r="M21" s="92"/>
      <c r="N21" s="92"/>
    </row>
    <row r="22" spans="1:14">
      <c r="A22" s="54">
        <v>11</v>
      </c>
      <c r="B22" s="56"/>
      <c r="C22" s="95" t="str">
        <f>_xlfn.IFNA(VLOOKUP(B22,門店清單!A:B,2,0),"")</f>
        <v/>
      </c>
      <c r="D22" s="59"/>
      <c r="E22" s="59"/>
      <c r="F22" s="60"/>
      <c r="G22" s="72"/>
      <c r="H22" s="105"/>
      <c r="I22" s="106"/>
      <c r="J22" s="106"/>
      <c r="K22" s="107"/>
      <c r="L22" s="86">
        <f t="shared" si="0"/>
        <v>0</v>
      </c>
      <c r="M22" s="92"/>
      <c r="N22" s="92"/>
    </row>
    <row r="23" spans="1:14">
      <c r="A23" s="54">
        <v>12</v>
      </c>
      <c r="B23" s="56"/>
      <c r="C23" s="95" t="str">
        <f>_xlfn.IFNA(VLOOKUP(B23,門店清單!A:B,2,0),"")</f>
        <v/>
      </c>
      <c r="D23" s="59"/>
      <c r="E23" s="59"/>
      <c r="F23" s="60"/>
      <c r="G23" s="72"/>
      <c r="H23" s="105"/>
      <c r="I23" s="106"/>
      <c r="J23" s="106"/>
      <c r="K23" s="107"/>
      <c r="L23" s="86">
        <f t="shared" si="0"/>
        <v>0</v>
      </c>
      <c r="M23" s="92"/>
      <c r="N23" s="92"/>
    </row>
    <row r="24" spans="1:14">
      <c r="A24" s="54">
        <v>13</v>
      </c>
      <c r="B24" s="56"/>
      <c r="C24" s="95" t="str">
        <f>_xlfn.IFNA(VLOOKUP(B24,門店清單!A:B,2,0),"")</f>
        <v/>
      </c>
      <c r="D24" s="59"/>
      <c r="E24" s="59"/>
      <c r="F24" s="60"/>
      <c r="G24" s="72"/>
      <c r="H24" s="105"/>
      <c r="I24" s="106"/>
      <c r="J24" s="106"/>
      <c r="K24" s="107"/>
      <c r="L24" s="86">
        <f t="shared" si="0"/>
        <v>0</v>
      </c>
      <c r="M24" s="92"/>
      <c r="N24" s="92"/>
    </row>
    <row r="25" spans="1:14">
      <c r="A25" s="54">
        <v>14</v>
      </c>
      <c r="B25" s="56"/>
      <c r="C25" s="95" t="str">
        <f>_xlfn.IFNA(VLOOKUP(B25,門店清單!A:B,2,0),"")</f>
        <v/>
      </c>
      <c r="D25" s="59"/>
      <c r="E25" s="59"/>
      <c r="F25" s="60"/>
      <c r="G25" s="72"/>
      <c r="H25" s="105"/>
      <c r="I25" s="106"/>
      <c r="J25" s="106"/>
      <c r="K25" s="107"/>
      <c r="L25" s="86">
        <f t="shared" si="0"/>
        <v>0</v>
      </c>
      <c r="M25" s="92"/>
      <c r="N25" s="92"/>
    </row>
    <row r="26" spans="1:14">
      <c r="A26" s="54">
        <v>15</v>
      </c>
      <c r="B26" s="56"/>
      <c r="C26" s="95" t="str">
        <f>_xlfn.IFNA(VLOOKUP(B26,門店清單!A:B,2,0),"")</f>
        <v/>
      </c>
      <c r="D26" s="59"/>
      <c r="E26" s="59"/>
      <c r="F26" s="60"/>
      <c r="G26" s="72"/>
      <c r="H26" s="105"/>
      <c r="I26" s="106"/>
      <c r="J26" s="106"/>
      <c r="K26" s="107"/>
      <c r="L26" s="86">
        <f t="shared" si="0"/>
        <v>0</v>
      </c>
      <c r="M26" s="92"/>
      <c r="N26" s="92"/>
    </row>
    <row r="27" spans="1:14">
      <c r="A27" s="54">
        <v>16</v>
      </c>
      <c r="B27" s="56"/>
      <c r="C27" s="95" t="str">
        <f>_xlfn.IFNA(VLOOKUP(B27,門店清單!A:B,2,0),"")</f>
        <v/>
      </c>
      <c r="D27" s="59"/>
      <c r="E27" s="59"/>
      <c r="F27" s="60"/>
      <c r="G27" s="72"/>
      <c r="H27" s="105"/>
      <c r="I27" s="106"/>
      <c r="J27" s="106"/>
      <c r="K27" s="107"/>
      <c r="L27" s="86">
        <f t="shared" si="0"/>
        <v>0</v>
      </c>
      <c r="M27" s="92"/>
      <c r="N27" s="92"/>
    </row>
    <row r="28" spans="1:14">
      <c r="A28" s="54">
        <v>17</v>
      </c>
      <c r="B28" s="56"/>
      <c r="C28" s="95" t="str">
        <f>_xlfn.IFNA(VLOOKUP(B28,門店清單!A:B,2,0),"")</f>
        <v/>
      </c>
      <c r="D28" s="59"/>
      <c r="E28" s="59"/>
      <c r="F28" s="60"/>
      <c r="G28" s="72"/>
      <c r="H28" s="105"/>
      <c r="I28" s="106"/>
      <c r="J28" s="106"/>
      <c r="K28" s="107"/>
      <c r="L28" s="86">
        <f t="shared" si="0"/>
        <v>0</v>
      </c>
      <c r="M28" s="92"/>
      <c r="N28" s="92"/>
    </row>
    <row r="29" spans="1:14">
      <c r="A29" s="54">
        <v>18</v>
      </c>
      <c r="B29" s="56"/>
      <c r="C29" s="95" t="str">
        <f>_xlfn.IFNA(VLOOKUP(B29,門店清單!A:B,2,0),"")</f>
        <v/>
      </c>
      <c r="D29" s="59"/>
      <c r="E29" s="59"/>
      <c r="F29" s="60"/>
      <c r="G29" s="72"/>
      <c r="H29" s="105"/>
      <c r="I29" s="106"/>
      <c r="J29" s="106"/>
      <c r="K29" s="107"/>
      <c r="L29" s="86">
        <f t="shared" si="0"/>
        <v>0</v>
      </c>
      <c r="M29" s="92"/>
      <c r="N29" s="92"/>
    </row>
    <row r="30" spans="1:14">
      <c r="A30" s="54">
        <v>19</v>
      </c>
      <c r="B30" s="56"/>
      <c r="C30" s="95" t="str">
        <f>_xlfn.IFNA(VLOOKUP(B30,門店清單!A:B,2,0),"")</f>
        <v/>
      </c>
      <c r="D30" s="59"/>
      <c r="E30" s="59"/>
      <c r="F30" s="60"/>
      <c r="G30" s="72"/>
      <c r="H30" s="105"/>
      <c r="I30" s="106"/>
      <c r="J30" s="106"/>
      <c r="K30" s="107"/>
      <c r="L30" s="86">
        <f t="shared" si="0"/>
        <v>0</v>
      </c>
      <c r="M30" s="92"/>
      <c r="N30" s="92"/>
    </row>
    <row r="31" spans="1:14">
      <c r="A31" s="54">
        <v>20</v>
      </c>
      <c r="B31" s="56"/>
      <c r="C31" s="95" t="str">
        <f>_xlfn.IFNA(VLOOKUP(B31,門店清單!A:B,2,0),"")</f>
        <v/>
      </c>
      <c r="D31" s="59"/>
      <c r="E31" s="59"/>
      <c r="F31" s="60"/>
      <c r="G31" s="72"/>
      <c r="H31" s="105"/>
      <c r="I31" s="106"/>
      <c r="J31" s="106"/>
      <c r="K31" s="107"/>
      <c r="L31" s="86">
        <f t="shared" si="0"/>
        <v>0</v>
      </c>
      <c r="M31" s="92"/>
      <c r="N31" s="92"/>
    </row>
    <row r="32" spans="1:14">
      <c r="A32" s="54">
        <v>21</v>
      </c>
      <c r="B32" s="56"/>
      <c r="C32" s="95" t="str">
        <f>_xlfn.IFNA(VLOOKUP(B32,門店清單!A:B,2,0),"")</f>
        <v/>
      </c>
      <c r="D32" s="59"/>
      <c r="E32" s="59"/>
      <c r="F32" s="60"/>
      <c r="G32" s="72"/>
      <c r="H32" s="105"/>
      <c r="I32" s="106"/>
      <c r="J32" s="106"/>
      <c r="K32" s="107"/>
      <c r="L32" s="86">
        <f t="shared" si="0"/>
        <v>0</v>
      </c>
      <c r="M32" s="92"/>
      <c r="N32" s="92"/>
    </row>
    <row r="33" spans="1:14">
      <c r="A33" s="54">
        <v>22</v>
      </c>
      <c r="B33" s="56"/>
      <c r="C33" s="95" t="str">
        <f>_xlfn.IFNA(VLOOKUP(B33,門店清單!A:B,2,0),"")</f>
        <v/>
      </c>
      <c r="D33" s="59"/>
      <c r="E33" s="59"/>
      <c r="F33" s="60"/>
      <c r="G33" s="72"/>
      <c r="H33" s="105"/>
      <c r="I33" s="106"/>
      <c r="J33" s="106"/>
      <c r="K33" s="107"/>
      <c r="L33" s="86">
        <f t="shared" si="0"/>
        <v>0</v>
      </c>
      <c r="M33" s="92"/>
      <c r="N33" s="92"/>
    </row>
    <row r="34" spans="1:14">
      <c r="A34" s="54">
        <v>23</v>
      </c>
      <c r="B34" s="56"/>
      <c r="C34" s="95" t="str">
        <f>_xlfn.IFNA(VLOOKUP(B34,門店清單!A:B,2,0),"")</f>
        <v/>
      </c>
      <c r="D34" s="59"/>
      <c r="E34" s="59"/>
      <c r="F34" s="60"/>
      <c r="G34" s="72"/>
      <c r="H34" s="105"/>
      <c r="I34" s="106"/>
      <c r="J34" s="106"/>
      <c r="K34" s="107"/>
      <c r="L34" s="86">
        <f t="shared" si="0"/>
        <v>0</v>
      </c>
      <c r="M34" s="92"/>
      <c r="N34" s="92"/>
    </row>
    <row r="35" spans="1:14">
      <c r="A35" s="54">
        <v>24</v>
      </c>
      <c r="B35" s="56"/>
      <c r="C35" s="95" t="str">
        <f>_xlfn.IFNA(VLOOKUP(B35,門店清單!A:B,2,0),"")</f>
        <v/>
      </c>
      <c r="D35" s="59"/>
      <c r="E35" s="59"/>
      <c r="F35" s="60"/>
      <c r="G35" s="72"/>
      <c r="H35" s="105"/>
      <c r="I35" s="106"/>
      <c r="J35" s="106"/>
      <c r="K35" s="107"/>
      <c r="L35" s="86">
        <f t="shared" si="0"/>
        <v>0</v>
      </c>
      <c r="M35" s="92"/>
      <c r="N35" s="92"/>
    </row>
    <row r="36" spans="1:14" ht="47.25" thickBot="1">
      <c r="A36" s="54">
        <v>25</v>
      </c>
      <c r="B36" s="73"/>
      <c r="C36" s="97" t="str">
        <f>_xlfn.IFNA(VLOOKUP(B36,門店清單!A:B,2,0),"")</f>
        <v/>
      </c>
      <c r="D36" s="74"/>
      <c r="E36" s="74"/>
      <c r="F36" s="75"/>
      <c r="G36" s="76"/>
      <c r="H36" s="82"/>
      <c r="I36" s="83"/>
      <c r="J36" s="83"/>
      <c r="K36" s="84"/>
      <c r="L36" s="87">
        <f t="shared" si="0"/>
        <v>0</v>
      </c>
      <c r="M36" s="93"/>
      <c r="N36" s="93"/>
    </row>
    <row r="37" spans="1:14" ht="36" customHeight="1"/>
  </sheetData>
  <protectedRanges>
    <protectedRange sqref="D12:K36" name="數量_1"/>
    <protectedRange sqref="M12:N36" name="備注_1"/>
    <protectedRange sqref="B12:B36" name="送往店鋪_1"/>
    <protectedRange sqref="H4:K4" name="總數_1"/>
    <protectedRange sqref="C3:C4" name="店鋪及日期_1"/>
  </protectedRanges>
  <mergeCells count="11">
    <mergeCell ref="M9:M11"/>
    <mergeCell ref="N9:N11"/>
    <mergeCell ref="B10:G10"/>
    <mergeCell ref="H10:K10"/>
    <mergeCell ref="H2:K2"/>
    <mergeCell ref="A3:B3"/>
    <mergeCell ref="A4:B4"/>
    <mergeCell ref="B8:L8"/>
    <mergeCell ref="B9:G9"/>
    <mergeCell ref="H9:K9"/>
    <mergeCell ref="L9:L11"/>
  </mergeCells>
  <conditionalFormatting sqref="B12:B29">
    <cfRule type="duplicateValues" dxfId="12" priority="2" stopIfTrue="1"/>
  </conditionalFormatting>
  <conditionalFormatting sqref="B30:B36">
    <cfRule type="duplicateValues" dxfId="11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M12:M31" xr:uid="{F0F6073D-5121-40EA-B696-C510D81EC7C6}"/>
  </dataValidations>
  <pageMargins left="0.7" right="0.7" top="0.75" bottom="0.75" header="0.3" footer="0.3"/>
  <pageSetup paperSize="9" scale="2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76D14E93-B9FE-4F60-85A7-29811B9D4DC1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7E1F14B6-A7BD-45A6-8437-492CC29A3790}">
          <x14:formula1>
            <xm:f>門店清單!$A:$A</xm:f>
          </x14:formula1>
          <xm:sqref>B12:B31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57C2F-6042-46FA-BC55-DA382800152B}">
  <dimension ref="A1:W37"/>
  <sheetViews>
    <sheetView workbookViewId="0">
      <selection activeCell="A15" sqref="A1:XFD1048576"/>
    </sheetView>
  </sheetViews>
  <sheetFormatPr defaultRowHeight="46.5"/>
  <cols>
    <col min="1" max="1" width="13" style="38" customWidth="1"/>
    <col min="2" max="2" width="31" style="38" customWidth="1"/>
    <col min="3" max="3" width="51.75" style="38" customWidth="1"/>
    <col min="4" max="4" width="23.125" style="38" customWidth="1"/>
    <col min="5" max="11" width="21.375" style="38" customWidth="1"/>
    <col min="12" max="12" width="18.25" style="38" customWidth="1"/>
    <col min="13" max="13" width="161.75" style="38" customWidth="1"/>
    <col min="14" max="14" width="41.375" style="38" customWidth="1"/>
    <col min="15" max="16384" width="9" style="38"/>
  </cols>
  <sheetData>
    <row r="1" spans="1:23" ht="47.25" thickBot="1"/>
    <row r="2" spans="1:23" ht="47.25" thickBot="1">
      <c r="H2" s="120" t="s">
        <v>18</v>
      </c>
      <c r="I2" s="121"/>
      <c r="J2" s="122"/>
      <c r="K2" s="123"/>
    </row>
    <row r="3" spans="1:23" ht="42.75" customHeight="1">
      <c r="A3" s="124" t="s">
        <v>7</v>
      </c>
      <c r="B3" s="124"/>
      <c r="C3" s="39">
        <v>7221</v>
      </c>
      <c r="E3" s="40"/>
      <c r="F3" s="40"/>
      <c r="G3" s="40"/>
      <c r="H3" s="41" t="s">
        <v>1</v>
      </c>
      <c r="I3" s="42" t="s">
        <v>19</v>
      </c>
      <c r="J3" s="43" t="s">
        <v>2</v>
      </c>
      <c r="K3" s="43" t="s">
        <v>61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42.75" customHeight="1">
      <c r="A4" s="125" t="s">
        <v>11</v>
      </c>
      <c r="B4" s="125"/>
      <c r="C4" s="45">
        <f ca="1">TODAY()+1</f>
        <v>46204</v>
      </c>
      <c r="H4" s="46">
        <f>SUM(D12:D36,H12:H36)</f>
        <v>0</v>
      </c>
      <c r="I4" s="46">
        <f>SUM(E12:E36,I12:I36)</f>
        <v>0</v>
      </c>
      <c r="J4" s="46">
        <f>SUM(F12:F36,J12:J36)</f>
        <v>0</v>
      </c>
      <c r="K4" s="46">
        <f>SUM(G12:G36,K12:K36)</f>
        <v>0</v>
      </c>
    </row>
    <row r="5" spans="1:23">
      <c r="A5" s="108"/>
      <c r="B5" s="108"/>
      <c r="C5" s="108"/>
      <c r="D5" s="48"/>
      <c r="H5" s="48"/>
      <c r="I5" s="48"/>
      <c r="J5" s="48"/>
      <c r="K5" s="48"/>
    </row>
    <row r="7" spans="1:23" ht="47.25" thickBot="1"/>
    <row r="8" spans="1:23" ht="48" customHeight="1" thickBot="1">
      <c r="B8" s="126" t="s">
        <v>10</v>
      </c>
      <c r="C8" s="127"/>
      <c r="D8" s="127"/>
      <c r="E8" s="127"/>
      <c r="F8" s="127"/>
      <c r="G8" s="127"/>
      <c r="H8" s="127"/>
      <c r="I8" s="127"/>
      <c r="J8" s="127"/>
      <c r="K8" s="127"/>
      <c r="L8" s="128"/>
      <c r="M8" s="98"/>
      <c r="N8" s="49"/>
    </row>
    <row r="9" spans="1:23" ht="46.5" customHeight="1">
      <c r="B9" s="129" t="s">
        <v>7</v>
      </c>
      <c r="C9" s="130"/>
      <c r="D9" s="130"/>
      <c r="E9" s="130"/>
      <c r="F9" s="130"/>
      <c r="G9" s="131"/>
      <c r="H9" s="132" t="s">
        <v>9</v>
      </c>
      <c r="I9" s="133"/>
      <c r="J9" s="133"/>
      <c r="K9" s="134"/>
      <c r="L9" s="135" t="s">
        <v>5</v>
      </c>
      <c r="M9" s="110" t="s">
        <v>14</v>
      </c>
      <c r="N9" s="110" t="s">
        <v>58</v>
      </c>
    </row>
    <row r="10" spans="1:23">
      <c r="B10" s="113" t="s">
        <v>4</v>
      </c>
      <c r="C10" s="114"/>
      <c r="D10" s="114"/>
      <c r="E10" s="114"/>
      <c r="F10" s="114"/>
      <c r="G10" s="115"/>
      <c r="H10" s="116" t="s">
        <v>0</v>
      </c>
      <c r="I10" s="117"/>
      <c r="J10" s="118"/>
      <c r="K10" s="119"/>
      <c r="L10" s="136"/>
      <c r="M10" s="111"/>
      <c r="N10" s="111"/>
    </row>
    <row r="11" spans="1:23" ht="57" customHeight="1" thickBot="1">
      <c r="A11" s="50" t="s">
        <v>6</v>
      </c>
      <c r="B11" s="91" t="s">
        <v>17</v>
      </c>
      <c r="C11" s="96" t="s">
        <v>54</v>
      </c>
      <c r="D11" s="90" t="s">
        <v>1</v>
      </c>
      <c r="E11" s="51" t="s">
        <v>19</v>
      </c>
      <c r="F11" s="52" t="s">
        <v>2</v>
      </c>
      <c r="G11" s="70" t="s">
        <v>61</v>
      </c>
      <c r="H11" s="88" t="s">
        <v>1</v>
      </c>
      <c r="I11" s="89" t="s">
        <v>19</v>
      </c>
      <c r="J11" s="53" t="s">
        <v>2</v>
      </c>
      <c r="K11" s="77" t="s">
        <v>61</v>
      </c>
      <c r="L11" s="137"/>
      <c r="M11" s="112"/>
      <c r="N11" s="112"/>
    </row>
    <row r="12" spans="1:23">
      <c r="A12" s="54">
        <v>1</v>
      </c>
      <c r="B12" s="55"/>
      <c r="C12" s="95" t="str">
        <f>_xlfn.IFNA(VLOOKUP(B12,門店清單!A:B,2,0),"")</f>
        <v/>
      </c>
      <c r="D12" s="57"/>
      <c r="E12" s="58"/>
      <c r="F12" s="58"/>
      <c r="G12" s="71"/>
      <c r="H12" s="78"/>
      <c r="I12" s="68"/>
      <c r="J12" s="68"/>
      <c r="K12" s="79"/>
      <c r="L12" s="85">
        <f>SUM(D12:K12)</f>
        <v>0</v>
      </c>
      <c r="M12" s="92"/>
      <c r="N12" s="99"/>
    </row>
    <row r="13" spans="1:23">
      <c r="A13" s="54">
        <v>2</v>
      </c>
      <c r="B13" s="56"/>
      <c r="C13" s="95" t="str">
        <f>_xlfn.IFNA(VLOOKUP(B13,門店清單!A:B,2,0),"")</f>
        <v/>
      </c>
      <c r="D13" s="59"/>
      <c r="E13" s="59"/>
      <c r="F13" s="60"/>
      <c r="G13" s="72"/>
      <c r="H13" s="105"/>
      <c r="I13" s="106"/>
      <c r="J13" s="106"/>
      <c r="K13" s="107"/>
      <c r="L13" s="86">
        <f t="shared" ref="L13:L36" si="0">SUM(D13:K13)</f>
        <v>0</v>
      </c>
      <c r="M13" s="92"/>
      <c r="N13" s="92"/>
    </row>
    <row r="14" spans="1:23">
      <c r="A14" s="54">
        <v>3</v>
      </c>
      <c r="B14" s="56"/>
      <c r="C14" s="95" t="str">
        <f>_xlfn.IFNA(VLOOKUP(B14,門店清單!A:B,2,0),"")</f>
        <v/>
      </c>
      <c r="D14" s="59"/>
      <c r="E14" s="59"/>
      <c r="F14" s="60"/>
      <c r="G14" s="72"/>
      <c r="H14" s="105"/>
      <c r="I14" s="106"/>
      <c r="J14" s="106"/>
      <c r="K14" s="107"/>
      <c r="L14" s="86">
        <f t="shared" si="0"/>
        <v>0</v>
      </c>
      <c r="M14" s="92"/>
      <c r="N14" s="92"/>
    </row>
    <row r="15" spans="1:23">
      <c r="A15" s="54">
        <v>4</v>
      </c>
      <c r="B15" s="56"/>
      <c r="C15" s="95" t="str">
        <f>_xlfn.IFNA(VLOOKUP(B15,門店清單!A:B,2,0),"")</f>
        <v/>
      </c>
      <c r="D15" s="59"/>
      <c r="E15" s="59"/>
      <c r="F15" s="60"/>
      <c r="G15" s="72"/>
      <c r="H15" s="105"/>
      <c r="I15" s="106"/>
      <c r="J15" s="106"/>
      <c r="K15" s="107"/>
      <c r="L15" s="86">
        <f t="shared" si="0"/>
        <v>0</v>
      </c>
      <c r="M15" s="92"/>
      <c r="N15" s="92"/>
    </row>
    <row r="16" spans="1:23">
      <c r="A16" s="54">
        <v>5</v>
      </c>
      <c r="B16" s="56"/>
      <c r="C16" s="95" t="str">
        <f>_xlfn.IFNA(VLOOKUP(B16,門店清單!A:B,2,0),"")</f>
        <v/>
      </c>
      <c r="D16" s="59"/>
      <c r="E16" s="59"/>
      <c r="F16" s="60"/>
      <c r="G16" s="72"/>
      <c r="H16" s="105"/>
      <c r="I16" s="106"/>
      <c r="J16" s="106"/>
      <c r="K16" s="107"/>
      <c r="L16" s="86">
        <f t="shared" si="0"/>
        <v>0</v>
      </c>
      <c r="M16" s="92"/>
      <c r="N16" s="92"/>
    </row>
    <row r="17" spans="1:14">
      <c r="A17" s="54">
        <v>6</v>
      </c>
      <c r="B17" s="56"/>
      <c r="C17" s="95" t="str">
        <f>_xlfn.IFNA(VLOOKUP(B17,門店清單!A:B,2,0),"")</f>
        <v/>
      </c>
      <c r="D17" s="59"/>
      <c r="E17" s="59"/>
      <c r="F17" s="60"/>
      <c r="G17" s="72"/>
      <c r="H17" s="105"/>
      <c r="I17" s="106"/>
      <c r="J17" s="106"/>
      <c r="K17" s="107"/>
      <c r="L17" s="86">
        <f t="shared" si="0"/>
        <v>0</v>
      </c>
      <c r="M17" s="92"/>
      <c r="N17" s="92"/>
    </row>
    <row r="18" spans="1:14">
      <c r="A18" s="54">
        <v>7</v>
      </c>
      <c r="B18" s="56"/>
      <c r="C18" s="95" t="str">
        <f>_xlfn.IFNA(VLOOKUP(B18,門店清單!A:B,2,0),"")</f>
        <v/>
      </c>
      <c r="D18" s="59"/>
      <c r="E18" s="59"/>
      <c r="F18" s="60"/>
      <c r="G18" s="72"/>
      <c r="H18" s="105"/>
      <c r="I18" s="106"/>
      <c r="J18" s="106"/>
      <c r="K18" s="107"/>
      <c r="L18" s="86">
        <f t="shared" si="0"/>
        <v>0</v>
      </c>
      <c r="M18" s="92"/>
      <c r="N18" s="92"/>
    </row>
    <row r="19" spans="1:14">
      <c r="A19" s="54">
        <v>8</v>
      </c>
      <c r="B19" s="56"/>
      <c r="C19" s="95" t="str">
        <f>_xlfn.IFNA(VLOOKUP(B19,門店清單!A:B,2,0),"")</f>
        <v/>
      </c>
      <c r="D19" s="59"/>
      <c r="E19" s="59"/>
      <c r="F19" s="60"/>
      <c r="G19" s="72"/>
      <c r="H19" s="105"/>
      <c r="I19" s="106"/>
      <c r="J19" s="106"/>
      <c r="K19" s="107"/>
      <c r="L19" s="86">
        <f t="shared" si="0"/>
        <v>0</v>
      </c>
      <c r="M19" s="92"/>
      <c r="N19" s="92"/>
    </row>
    <row r="20" spans="1:14">
      <c r="A20" s="54">
        <v>9</v>
      </c>
      <c r="B20" s="56"/>
      <c r="C20" s="95" t="str">
        <f>_xlfn.IFNA(VLOOKUP(B20,門店清單!A:B,2,0),"")</f>
        <v/>
      </c>
      <c r="D20" s="59"/>
      <c r="E20" s="59"/>
      <c r="F20" s="60"/>
      <c r="G20" s="72"/>
      <c r="H20" s="105"/>
      <c r="I20" s="106"/>
      <c r="J20" s="106"/>
      <c r="K20" s="107"/>
      <c r="L20" s="86">
        <f t="shared" si="0"/>
        <v>0</v>
      </c>
      <c r="M20" s="92"/>
      <c r="N20" s="92"/>
    </row>
    <row r="21" spans="1:14">
      <c r="A21" s="54">
        <v>10</v>
      </c>
      <c r="B21" s="56"/>
      <c r="C21" s="95" t="str">
        <f>_xlfn.IFNA(VLOOKUP(B21,門店清單!A:B,2,0),"")</f>
        <v/>
      </c>
      <c r="D21" s="59"/>
      <c r="E21" s="59"/>
      <c r="F21" s="60"/>
      <c r="G21" s="72"/>
      <c r="H21" s="105"/>
      <c r="I21" s="106"/>
      <c r="J21" s="106"/>
      <c r="K21" s="107"/>
      <c r="L21" s="86">
        <f t="shared" si="0"/>
        <v>0</v>
      </c>
      <c r="M21" s="92"/>
      <c r="N21" s="92"/>
    </row>
    <row r="22" spans="1:14">
      <c r="A22" s="54">
        <v>11</v>
      </c>
      <c r="B22" s="56"/>
      <c r="C22" s="95" t="str">
        <f>_xlfn.IFNA(VLOOKUP(B22,門店清單!A:B,2,0),"")</f>
        <v/>
      </c>
      <c r="D22" s="59"/>
      <c r="E22" s="59"/>
      <c r="F22" s="60"/>
      <c r="G22" s="72"/>
      <c r="H22" s="105"/>
      <c r="I22" s="106"/>
      <c r="J22" s="106"/>
      <c r="K22" s="107"/>
      <c r="L22" s="86">
        <f t="shared" si="0"/>
        <v>0</v>
      </c>
      <c r="M22" s="92"/>
      <c r="N22" s="92"/>
    </row>
    <row r="23" spans="1:14">
      <c r="A23" s="54">
        <v>12</v>
      </c>
      <c r="B23" s="56"/>
      <c r="C23" s="95" t="str">
        <f>_xlfn.IFNA(VLOOKUP(B23,門店清單!A:B,2,0),"")</f>
        <v/>
      </c>
      <c r="D23" s="59"/>
      <c r="E23" s="59"/>
      <c r="F23" s="60"/>
      <c r="G23" s="72"/>
      <c r="H23" s="105"/>
      <c r="I23" s="106"/>
      <c r="J23" s="106"/>
      <c r="K23" s="107"/>
      <c r="L23" s="86">
        <f t="shared" si="0"/>
        <v>0</v>
      </c>
      <c r="M23" s="92"/>
      <c r="N23" s="92"/>
    </row>
    <row r="24" spans="1:14">
      <c r="A24" s="54">
        <v>13</v>
      </c>
      <c r="B24" s="56"/>
      <c r="C24" s="95" t="str">
        <f>_xlfn.IFNA(VLOOKUP(B24,門店清單!A:B,2,0),"")</f>
        <v/>
      </c>
      <c r="D24" s="59"/>
      <c r="E24" s="59"/>
      <c r="F24" s="60"/>
      <c r="G24" s="72"/>
      <c r="H24" s="105"/>
      <c r="I24" s="106"/>
      <c r="J24" s="106"/>
      <c r="K24" s="107"/>
      <c r="L24" s="86">
        <f t="shared" si="0"/>
        <v>0</v>
      </c>
      <c r="M24" s="92"/>
      <c r="N24" s="92"/>
    </row>
    <row r="25" spans="1:14">
      <c r="A25" s="54">
        <v>14</v>
      </c>
      <c r="B25" s="56"/>
      <c r="C25" s="95" t="str">
        <f>_xlfn.IFNA(VLOOKUP(B25,門店清單!A:B,2,0),"")</f>
        <v/>
      </c>
      <c r="D25" s="59"/>
      <c r="E25" s="59"/>
      <c r="F25" s="60"/>
      <c r="G25" s="72"/>
      <c r="H25" s="105"/>
      <c r="I25" s="106"/>
      <c r="J25" s="106"/>
      <c r="K25" s="107"/>
      <c r="L25" s="86">
        <f t="shared" si="0"/>
        <v>0</v>
      </c>
      <c r="M25" s="92"/>
      <c r="N25" s="92"/>
    </row>
    <row r="26" spans="1:14">
      <c r="A26" s="54">
        <v>15</v>
      </c>
      <c r="B26" s="56"/>
      <c r="C26" s="95" t="str">
        <f>_xlfn.IFNA(VLOOKUP(B26,門店清單!A:B,2,0),"")</f>
        <v/>
      </c>
      <c r="D26" s="59"/>
      <c r="E26" s="59"/>
      <c r="F26" s="60"/>
      <c r="G26" s="72"/>
      <c r="H26" s="105"/>
      <c r="I26" s="106"/>
      <c r="J26" s="106"/>
      <c r="K26" s="107"/>
      <c r="L26" s="86">
        <f t="shared" si="0"/>
        <v>0</v>
      </c>
      <c r="M26" s="92"/>
      <c r="N26" s="92"/>
    </row>
    <row r="27" spans="1:14">
      <c r="A27" s="54">
        <v>16</v>
      </c>
      <c r="B27" s="56"/>
      <c r="C27" s="95" t="str">
        <f>_xlfn.IFNA(VLOOKUP(B27,門店清單!A:B,2,0),"")</f>
        <v/>
      </c>
      <c r="D27" s="59"/>
      <c r="E27" s="59"/>
      <c r="F27" s="60"/>
      <c r="G27" s="72"/>
      <c r="H27" s="105"/>
      <c r="I27" s="106"/>
      <c r="J27" s="106"/>
      <c r="K27" s="107"/>
      <c r="L27" s="86">
        <f t="shared" si="0"/>
        <v>0</v>
      </c>
      <c r="M27" s="92"/>
      <c r="N27" s="92"/>
    </row>
    <row r="28" spans="1:14">
      <c r="A28" s="54">
        <v>17</v>
      </c>
      <c r="B28" s="56"/>
      <c r="C28" s="95" t="str">
        <f>_xlfn.IFNA(VLOOKUP(B28,門店清單!A:B,2,0),"")</f>
        <v/>
      </c>
      <c r="D28" s="59"/>
      <c r="E28" s="59"/>
      <c r="F28" s="60"/>
      <c r="G28" s="72"/>
      <c r="H28" s="105"/>
      <c r="I28" s="106"/>
      <c r="J28" s="106"/>
      <c r="K28" s="107"/>
      <c r="L28" s="86">
        <f t="shared" si="0"/>
        <v>0</v>
      </c>
      <c r="M28" s="92"/>
      <c r="N28" s="92"/>
    </row>
    <row r="29" spans="1:14">
      <c r="A29" s="54">
        <v>18</v>
      </c>
      <c r="B29" s="56"/>
      <c r="C29" s="95" t="str">
        <f>_xlfn.IFNA(VLOOKUP(B29,門店清單!A:B,2,0),"")</f>
        <v/>
      </c>
      <c r="D29" s="59"/>
      <c r="E29" s="59"/>
      <c r="F29" s="60"/>
      <c r="G29" s="72"/>
      <c r="H29" s="105"/>
      <c r="I29" s="106"/>
      <c r="J29" s="106"/>
      <c r="K29" s="107"/>
      <c r="L29" s="86">
        <f t="shared" si="0"/>
        <v>0</v>
      </c>
      <c r="M29" s="92"/>
      <c r="N29" s="92"/>
    </row>
    <row r="30" spans="1:14">
      <c r="A30" s="54">
        <v>19</v>
      </c>
      <c r="B30" s="56"/>
      <c r="C30" s="95" t="str">
        <f>_xlfn.IFNA(VLOOKUP(B30,門店清單!A:B,2,0),"")</f>
        <v/>
      </c>
      <c r="D30" s="59"/>
      <c r="E30" s="59"/>
      <c r="F30" s="60"/>
      <c r="G30" s="72"/>
      <c r="H30" s="105"/>
      <c r="I30" s="106"/>
      <c r="J30" s="106"/>
      <c r="K30" s="107"/>
      <c r="L30" s="86">
        <f t="shared" si="0"/>
        <v>0</v>
      </c>
      <c r="M30" s="92"/>
      <c r="N30" s="92"/>
    </row>
    <row r="31" spans="1:14">
      <c r="A31" s="54">
        <v>20</v>
      </c>
      <c r="B31" s="56"/>
      <c r="C31" s="95" t="str">
        <f>_xlfn.IFNA(VLOOKUP(B31,門店清單!A:B,2,0),"")</f>
        <v/>
      </c>
      <c r="D31" s="59"/>
      <c r="E31" s="59"/>
      <c r="F31" s="60"/>
      <c r="G31" s="72"/>
      <c r="H31" s="105"/>
      <c r="I31" s="106"/>
      <c r="J31" s="106"/>
      <c r="K31" s="107"/>
      <c r="L31" s="86">
        <f t="shared" si="0"/>
        <v>0</v>
      </c>
      <c r="M31" s="92"/>
      <c r="N31" s="92"/>
    </row>
    <row r="32" spans="1:14">
      <c r="A32" s="54">
        <v>21</v>
      </c>
      <c r="B32" s="56"/>
      <c r="C32" s="95" t="str">
        <f>_xlfn.IFNA(VLOOKUP(B32,門店清單!A:B,2,0),"")</f>
        <v/>
      </c>
      <c r="D32" s="59"/>
      <c r="E32" s="59"/>
      <c r="F32" s="60"/>
      <c r="G32" s="72"/>
      <c r="H32" s="105"/>
      <c r="I32" s="106"/>
      <c r="J32" s="106"/>
      <c r="K32" s="107"/>
      <c r="L32" s="86">
        <f t="shared" si="0"/>
        <v>0</v>
      </c>
      <c r="M32" s="92"/>
      <c r="N32" s="92"/>
    </row>
    <row r="33" spans="1:14">
      <c r="A33" s="54">
        <v>22</v>
      </c>
      <c r="B33" s="56"/>
      <c r="C33" s="95" t="str">
        <f>_xlfn.IFNA(VLOOKUP(B33,門店清單!A:B,2,0),"")</f>
        <v/>
      </c>
      <c r="D33" s="59"/>
      <c r="E33" s="59"/>
      <c r="F33" s="60"/>
      <c r="G33" s="72"/>
      <c r="H33" s="105"/>
      <c r="I33" s="106"/>
      <c r="J33" s="106"/>
      <c r="K33" s="107"/>
      <c r="L33" s="86">
        <f t="shared" si="0"/>
        <v>0</v>
      </c>
      <c r="M33" s="92"/>
      <c r="N33" s="92"/>
    </row>
    <row r="34" spans="1:14">
      <c r="A34" s="54">
        <v>23</v>
      </c>
      <c r="B34" s="56"/>
      <c r="C34" s="95" t="str">
        <f>_xlfn.IFNA(VLOOKUP(B34,門店清單!A:B,2,0),"")</f>
        <v/>
      </c>
      <c r="D34" s="59"/>
      <c r="E34" s="59"/>
      <c r="F34" s="60"/>
      <c r="G34" s="72"/>
      <c r="H34" s="105"/>
      <c r="I34" s="106"/>
      <c r="J34" s="106"/>
      <c r="K34" s="107"/>
      <c r="L34" s="86">
        <f t="shared" si="0"/>
        <v>0</v>
      </c>
      <c r="M34" s="92"/>
      <c r="N34" s="92"/>
    </row>
    <row r="35" spans="1:14">
      <c r="A35" s="54">
        <v>24</v>
      </c>
      <c r="B35" s="56"/>
      <c r="C35" s="95" t="str">
        <f>_xlfn.IFNA(VLOOKUP(B35,門店清單!A:B,2,0),"")</f>
        <v/>
      </c>
      <c r="D35" s="59"/>
      <c r="E35" s="59"/>
      <c r="F35" s="60"/>
      <c r="G35" s="72"/>
      <c r="H35" s="105"/>
      <c r="I35" s="106"/>
      <c r="J35" s="106"/>
      <c r="K35" s="107"/>
      <c r="L35" s="86">
        <f t="shared" si="0"/>
        <v>0</v>
      </c>
      <c r="M35" s="92"/>
      <c r="N35" s="92"/>
    </row>
    <row r="36" spans="1:14" ht="47.25" thickBot="1">
      <c r="A36" s="54">
        <v>25</v>
      </c>
      <c r="B36" s="73"/>
      <c r="C36" s="97" t="str">
        <f>_xlfn.IFNA(VLOOKUP(B36,門店清單!A:B,2,0),"")</f>
        <v/>
      </c>
      <c r="D36" s="74"/>
      <c r="E36" s="74"/>
      <c r="F36" s="75"/>
      <c r="G36" s="76"/>
      <c r="H36" s="82"/>
      <c r="I36" s="83"/>
      <c r="J36" s="83"/>
      <c r="K36" s="84"/>
      <c r="L36" s="87">
        <f t="shared" si="0"/>
        <v>0</v>
      </c>
      <c r="M36" s="93"/>
      <c r="N36" s="93"/>
    </row>
    <row r="37" spans="1:14" ht="36" customHeight="1"/>
  </sheetData>
  <protectedRanges>
    <protectedRange sqref="D12:K36" name="數量_1"/>
    <protectedRange sqref="M12:N36" name="備注_1"/>
    <protectedRange sqref="B12:B36" name="送往店鋪_1"/>
    <protectedRange sqref="H4:K4" name="總數_1"/>
    <protectedRange sqref="C3:C4" name="店鋪及日期_1"/>
  </protectedRanges>
  <mergeCells count="11">
    <mergeCell ref="M9:M11"/>
    <mergeCell ref="N9:N11"/>
    <mergeCell ref="B10:G10"/>
    <mergeCell ref="H10:K10"/>
    <mergeCell ref="H2:K2"/>
    <mergeCell ref="A3:B3"/>
    <mergeCell ref="A4:B4"/>
    <mergeCell ref="B8:L8"/>
    <mergeCell ref="B9:G9"/>
    <mergeCell ref="H9:K9"/>
    <mergeCell ref="L9:L11"/>
  </mergeCells>
  <conditionalFormatting sqref="B12:B29">
    <cfRule type="duplicateValues" dxfId="10" priority="2" stopIfTrue="1"/>
  </conditionalFormatting>
  <conditionalFormatting sqref="B30:B36">
    <cfRule type="duplicateValues" dxfId="9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M12:M31" xr:uid="{82146A4D-8C80-47E5-870F-DBF2C3342B6A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6737313D-E68D-417A-B432-D070312D6959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5D17078E-DEE6-4A2A-ABB8-628F3229235C}">
          <x14:formula1>
            <xm:f>門店清單!$A:$A</xm:f>
          </x14:formula1>
          <xm:sqref>B12:B31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42ADD-673F-42FE-B83F-C006BD954B95}">
  <sheetPr>
    <pageSetUpPr fitToPage="1"/>
  </sheetPr>
  <dimension ref="A1:W37"/>
  <sheetViews>
    <sheetView zoomScale="70" zoomScaleNormal="70" workbookViewId="0">
      <selection sqref="A1:XFD1048576"/>
    </sheetView>
  </sheetViews>
  <sheetFormatPr defaultRowHeight="46.5"/>
  <cols>
    <col min="1" max="1" width="13" style="38" customWidth="1"/>
    <col min="2" max="2" width="31" style="38" customWidth="1"/>
    <col min="3" max="3" width="51.75" style="38" customWidth="1"/>
    <col min="4" max="4" width="23.125" style="38" customWidth="1"/>
    <col min="5" max="11" width="21.375" style="38" customWidth="1"/>
    <col min="12" max="12" width="18.25" style="38" customWidth="1"/>
    <col min="13" max="13" width="161.75" style="38" customWidth="1"/>
    <col min="14" max="14" width="41.375" style="38" customWidth="1"/>
    <col min="15" max="16384" width="9" style="38"/>
  </cols>
  <sheetData>
    <row r="1" spans="1:23" ht="47.25" thickBot="1"/>
    <row r="2" spans="1:23" ht="47.25" thickBot="1">
      <c r="H2" s="120" t="s">
        <v>18</v>
      </c>
      <c r="I2" s="121"/>
      <c r="J2" s="122"/>
      <c r="K2" s="123"/>
    </row>
    <row r="3" spans="1:23" ht="42.75" customHeight="1">
      <c r="A3" s="124" t="s">
        <v>7</v>
      </c>
      <c r="B3" s="124"/>
      <c r="C3" s="39">
        <v>7221</v>
      </c>
      <c r="E3" s="40"/>
      <c r="F3" s="40"/>
      <c r="G3" s="40"/>
      <c r="H3" s="41" t="s">
        <v>1</v>
      </c>
      <c r="I3" s="42" t="s">
        <v>19</v>
      </c>
      <c r="J3" s="43" t="s">
        <v>2</v>
      </c>
      <c r="K3" s="43" t="s">
        <v>61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42.75" customHeight="1">
      <c r="A4" s="125" t="s">
        <v>11</v>
      </c>
      <c r="B4" s="125"/>
      <c r="C4" s="45">
        <f ca="1">TODAY()+1</f>
        <v>46204</v>
      </c>
      <c r="H4" s="46">
        <f>SUM(D12:D36,H12:H36)</f>
        <v>0</v>
      </c>
      <c r="I4" s="46">
        <f>SUM(E12:E36,I12:I36)</f>
        <v>0</v>
      </c>
      <c r="J4" s="46">
        <f>SUM(F12:F36,J12:J36)</f>
        <v>0</v>
      </c>
      <c r="K4" s="46">
        <f>SUM(G12:G36,K12:K36)</f>
        <v>0</v>
      </c>
    </row>
    <row r="5" spans="1:23">
      <c r="A5" s="108"/>
      <c r="B5" s="108"/>
      <c r="C5" s="108"/>
      <c r="D5" s="48"/>
      <c r="H5" s="48"/>
      <c r="I5" s="48"/>
      <c r="J5" s="48"/>
      <c r="K5" s="48"/>
    </row>
    <row r="7" spans="1:23" ht="47.25" thickBot="1"/>
    <row r="8" spans="1:23" ht="48" customHeight="1" thickBot="1">
      <c r="B8" s="126" t="s">
        <v>10</v>
      </c>
      <c r="C8" s="127"/>
      <c r="D8" s="127"/>
      <c r="E8" s="127"/>
      <c r="F8" s="127"/>
      <c r="G8" s="127"/>
      <c r="H8" s="127"/>
      <c r="I8" s="127"/>
      <c r="J8" s="127"/>
      <c r="K8" s="127"/>
      <c r="L8" s="128"/>
      <c r="M8" s="98"/>
      <c r="N8" s="49"/>
    </row>
    <row r="9" spans="1:23" ht="46.5" customHeight="1">
      <c r="B9" s="129" t="s">
        <v>7</v>
      </c>
      <c r="C9" s="130"/>
      <c r="D9" s="130"/>
      <c r="E9" s="130"/>
      <c r="F9" s="130"/>
      <c r="G9" s="131"/>
      <c r="H9" s="132" t="s">
        <v>9</v>
      </c>
      <c r="I9" s="133"/>
      <c r="J9" s="133"/>
      <c r="K9" s="134"/>
      <c r="L9" s="135" t="s">
        <v>5</v>
      </c>
      <c r="M9" s="110" t="s">
        <v>14</v>
      </c>
      <c r="N9" s="110" t="s">
        <v>58</v>
      </c>
    </row>
    <row r="10" spans="1:23">
      <c r="B10" s="113" t="s">
        <v>4</v>
      </c>
      <c r="C10" s="114"/>
      <c r="D10" s="114"/>
      <c r="E10" s="114"/>
      <c r="F10" s="114"/>
      <c r="G10" s="115"/>
      <c r="H10" s="116" t="s">
        <v>0</v>
      </c>
      <c r="I10" s="117"/>
      <c r="J10" s="118"/>
      <c r="K10" s="119"/>
      <c r="L10" s="136"/>
      <c r="M10" s="111"/>
      <c r="N10" s="111"/>
    </row>
    <row r="11" spans="1:23" ht="57" customHeight="1" thickBot="1">
      <c r="A11" s="50" t="s">
        <v>6</v>
      </c>
      <c r="B11" s="91" t="s">
        <v>17</v>
      </c>
      <c r="C11" s="96" t="s">
        <v>54</v>
      </c>
      <c r="D11" s="90" t="s">
        <v>1</v>
      </c>
      <c r="E11" s="51" t="s">
        <v>19</v>
      </c>
      <c r="F11" s="52" t="s">
        <v>2</v>
      </c>
      <c r="G11" s="70" t="s">
        <v>61</v>
      </c>
      <c r="H11" s="88" t="s">
        <v>1</v>
      </c>
      <c r="I11" s="89" t="s">
        <v>19</v>
      </c>
      <c r="J11" s="53" t="s">
        <v>2</v>
      </c>
      <c r="K11" s="77" t="s">
        <v>61</v>
      </c>
      <c r="L11" s="137"/>
      <c r="M11" s="112"/>
      <c r="N11" s="112"/>
    </row>
    <row r="12" spans="1:23">
      <c r="A12" s="54">
        <v>1</v>
      </c>
      <c r="B12" s="55"/>
      <c r="C12" s="95" t="str">
        <f>_xlfn.IFNA(VLOOKUP(B12,門店清單!A:B,2,0),"")</f>
        <v/>
      </c>
      <c r="D12" s="57"/>
      <c r="E12" s="58"/>
      <c r="F12" s="58"/>
      <c r="G12" s="71"/>
      <c r="H12" s="78"/>
      <c r="I12" s="68"/>
      <c r="J12" s="68"/>
      <c r="K12" s="79"/>
      <c r="L12" s="85">
        <f>SUM(D12:K12)</f>
        <v>0</v>
      </c>
      <c r="M12" s="92"/>
      <c r="N12" s="99"/>
    </row>
    <row r="13" spans="1:23">
      <c r="A13" s="54">
        <v>2</v>
      </c>
      <c r="B13" s="56"/>
      <c r="C13" s="95" t="str">
        <f>_xlfn.IFNA(VLOOKUP(B13,門店清單!A:B,2,0),"")</f>
        <v/>
      </c>
      <c r="D13" s="59"/>
      <c r="E13" s="59"/>
      <c r="F13" s="60"/>
      <c r="G13" s="72"/>
      <c r="H13" s="105"/>
      <c r="I13" s="106"/>
      <c r="J13" s="106"/>
      <c r="K13" s="107"/>
      <c r="L13" s="86">
        <f t="shared" ref="L13:L36" si="0">SUM(D13:K13)</f>
        <v>0</v>
      </c>
      <c r="M13" s="92"/>
      <c r="N13" s="92"/>
    </row>
    <row r="14" spans="1:23">
      <c r="A14" s="54">
        <v>3</v>
      </c>
      <c r="B14" s="56"/>
      <c r="C14" s="95" t="str">
        <f>_xlfn.IFNA(VLOOKUP(B14,門店清單!A:B,2,0),"")</f>
        <v/>
      </c>
      <c r="D14" s="59"/>
      <c r="E14" s="59"/>
      <c r="F14" s="60"/>
      <c r="G14" s="72"/>
      <c r="H14" s="105"/>
      <c r="I14" s="106"/>
      <c r="J14" s="106"/>
      <c r="K14" s="107"/>
      <c r="L14" s="86">
        <f t="shared" si="0"/>
        <v>0</v>
      </c>
      <c r="M14" s="92"/>
      <c r="N14" s="92"/>
    </row>
    <row r="15" spans="1:23">
      <c r="A15" s="54">
        <v>4</v>
      </c>
      <c r="B15" s="56"/>
      <c r="C15" s="95" t="str">
        <f>_xlfn.IFNA(VLOOKUP(B15,門店清單!A:B,2,0),"")</f>
        <v/>
      </c>
      <c r="D15" s="59"/>
      <c r="E15" s="59"/>
      <c r="F15" s="60"/>
      <c r="G15" s="72"/>
      <c r="H15" s="105"/>
      <c r="I15" s="106"/>
      <c r="J15" s="106"/>
      <c r="K15" s="107"/>
      <c r="L15" s="86">
        <f t="shared" si="0"/>
        <v>0</v>
      </c>
      <c r="M15" s="92"/>
      <c r="N15" s="92"/>
    </row>
    <row r="16" spans="1:23">
      <c r="A16" s="54">
        <v>5</v>
      </c>
      <c r="B16" s="56"/>
      <c r="C16" s="95" t="str">
        <f>_xlfn.IFNA(VLOOKUP(B16,門店清單!A:B,2,0),"")</f>
        <v/>
      </c>
      <c r="D16" s="59"/>
      <c r="E16" s="59"/>
      <c r="F16" s="60"/>
      <c r="G16" s="72"/>
      <c r="H16" s="105"/>
      <c r="I16" s="106"/>
      <c r="J16" s="106"/>
      <c r="K16" s="107"/>
      <c r="L16" s="86">
        <f t="shared" si="0"/>
        <v>0</v>
      </c>
      <c r="M16" s="92"/>
      <c r="N16" s="92"/>
    </row>
    <row r="17" spans="1:14">
      <c r="A17" s="54">
        <v>6</v>
      </c>
      <c r="B17" s="56"/>
      <c r="C17" s="95" t="str">
        <f>_xlfn.IFNA(VLOOKUP(B17,門店清單!A:B,2,0),"")</f>
        <v/>
      </c>
      <c r="D17" s="59"/>
      <c r="E17" s="59"/>
      <c r="F17" s="60"/>
      <c r="G17" s="72"/>
      <c r="H17" s="105"/>
      <c r="I17" s="106"/>
      <c r="J17" s="106"/>
      <c r="K17" s="107"/>
      <c r="L17" s="86">
        <f t="shared" si="0"/>
        <v>0</v>
      </c>
      <c r="M17" s="92"/>
      <c r="N17" s="92"/>
    </row>
    <row r="18" spans="1:14">
      <c r="A18" s="54">
        <v>7</v>
      </c>
      <c r="B18" s="56"/>
      <c r="C18" s="95" t="str">
        <f>_xlfn.IFNA(VLOOKUP(B18,門店清單!A:B,2,0),"")</f>
        <v/>
      </c>
      <c r="D18" s="59"/>
      <c r="E18" s="59"/>
      <c r="F18" s="60"/>
      <c r="G18" s="72"/>
      <c r="H18" s="105"/>
      <c r="I18" s="106"/>
      <c r="J18" s="106"/>
      <c r="K18" s="107"/>
      <c r="L18" s="86">
        <f t="shared" si="0"/>
        <v>0</v>
      </c>
      <c r="M18" s="92"/>
      <c r="N18" s="92"/>
    </row>
    <row r="19" spans="1:14">
      <c r="A19" s="54">
        <v>8</v>
      </c>
      <c r="B19" s="56"/>
      <c r="C19" s="95" t="str">
        <f>_xlfn.IFNA(VLOOKUP(B19,門店清單!A:B,2,0),"")</f>
        <v/>
      </c>
      <c r="D19" s="59"/>
      <c r="E19" s="59"/>
      <c r="F19" s="60"/>
      <c r="G19" s="72"/>
      <c r="H19" s="105"/>
      <c r="I19" s="106"/>
      <c r="J19" s="106"/>
      <c r="K19" s="107"/>
      <c r="L19" s="86">
        <f t="shared" si="0"/>
        <v>0</v>
      </c>
      <c r="M19" s="92"/>
      <c r="N19" s="92"/>
    </row>
    <row r="20" spans="1:14">
      <c r="A20" s="54">
        <v>9</v>
      </c>
      <c r="B20" s="56"/>
      <c r="C20" s="95" t="str">
        <f>_xlfn.IFNA(VLOOKUP(B20,門店清單!A:B,2,0),"")</f>
        <v/>
      </c>
      <c r="D20" s="59"/>
      <c r="E20" s="59"/>
      <c r="F20" s="60"/>
      <c r="G20" s="72"/>
      <c r="H20" s="105"/>
      <c r="I20" s="106"/>
      <c r="J20" s="106"/>
      <c r="K20" s="107"/>
      <c r="L20" s="86">
        <f t="shared" si="0"/>
        <v>0</v>
      </c>
      <c r="M20" s="92"/>
      <c r="N20" s="92"/>
    </row>
    <row r="21" spans="1:14">
      <c r="A21" s="54">
        <v>10</v>
      </c>
      <c r="B21" s="56"/>
      <c r="C21" s="95" t="str">
        <f>_xlfn.IFNA(VLOOKUP(B21,門店清單!A:B,2,0),"")</f>
        <v/>
      </c>
      <c r="D21" s="59"/>
      <c r="E21" s="59"/>
      <c r="F21" s="60"/>
      <c r="G21" s="72"/>
      <c r="H21" s="105"/>
      <c r="I21" s="106"/>
      <c r="J21" s="106"/>
      <c r="K21" s="107"/>
      <c r="L21" s="86">
        <f t="shared" si="0"/>
        <v>0</v>
      </c>
      <c r="M21" s="92"/>
      <c r="N21" s="92"/>
    </row>
    <row r="22" spans="1:14">
      <c r="A22" s="54">
        <v>11</v>
      </c>
      <c r="B22" s="56"/>
      <c r="C22" s="95" t="str">
        <f>_xlfn.IFNA(VLOOKUP(B22,門店清單!A:B,2,0),"")</f>
        <v/>
      </c>
      <c r="D22" s="59"/>
      <c r="E22" s="59"/>
      <c r="F22" s="60"/>
      <c r="G22" s="72"/>
      <c r="H22" s="105"/>
      <c r="I22" s="106"/>
      <c r="J22" s="106"/>
      <c r="K22" s="107"/>
      <c r="L22" s="86">
        <f t="shared" si="0"/>
        <v>0</v>
      </c>
      <c r="M22" s="92"/>
      <c r="N22" s="92"/>
    </row>
    <row r="23" spans="1:14">
      <c r="A23" s="54">
        <v>12</v>
      </c>
      <c r="B23" s="56"/>
      <c r="C23" s="95" t="str">
        <f>_xlfn.IFNA(VLOOKUP(B23,門店清單!A:B,2,0),"")</f>
        <v/>
      </c>
      <c r="D23" s="59"/>
      <c r="E23" s="59"/>
      <c r="F23" s="60"/>
      <c r="G23" s="72"/>
      <c r="H23" s="105"/>
      <c r="I23" s="106"/>
      <c r="J23" s="106"/>
      <c r="K23" s="107"/>
      <c r="L23" s="86">
        <f t="shared" si="0"/>
        <v>0</v>
      </c>
      <c r="M23" s="92"/>
      <c r="N23" s="92"/>
    </row>
    <row r="24" spans="1:14">
      <c r="A24" s="54">
        <v>13</v>
      </c>
      <c r="B24" s="56"/>
      <c r="C24" s="95" t="str">
        <f>_xlfn.IFNA(VLOOKUP(B24,門店清單!A:B,2,0),"")</f>
        <v/>
      </c>
      <c r="D24" s="59"/>
      <c r="E24" s="59"/>
      <c r="F24" s="60"/>
      <c r="G24" s="72"/>
      <c r="H24" s="105"/>
      <c r="I24" s="106"/>
      <c r="J24" s="106"/>
      <c r="K24" s="107"/>
      <c r="L24" s="86">
        <f t="shared" si="0"/>
        <v>0</v>
      </c>
      <c r="M24" s="92"/>
      <c r="N24" s="92"/>
    </row>
    <row r="25" spans="1:14">
      <c r="A25" s="54">
        <v>14</v>
      </c>
      <c r="B25" s="56"/>
      <c r="C25" s="95" t="str">
        <f>_xlfn.IFNA(VLOOKUP(B25,門店清單!A:B,2,0),"")</f>
        <v/>
      </c>
      <c r="D25" s="59"/>
      <c r="E25" s="59"/>
      <c r="F25" s="60"/>
      <c r="G25" s="72"/>
      <c r="H25" s="105"/>
      <c r="I25" s="106"/>
      <c r="J25" s="106"/>
      <c r="K25" s="107"/>
      <c r="L25" s="86">
        <f t="shared" si="0"/>
        <v>0</v>
      </c>
      <c r="M25" s="92"/>
      <c r="N25" s="92"/>
    </row>
    <row r="26" spans="1:14">
      <c r="A26" s="54">
        <v>15</v>
      </c>
      <c r="B26" s="56"/>
      <c r="C26" s="95" t="str">
        <f>_xlfn.IFNA(VLOOKUP(B26,門店清單!A:B,2,0),"")</f>
        <v/>
      </c>
      <c r="D26" s="59"/>
      <c r="E26" s="59"/>
      <c r="F26" s="60"/>
      <c r="G26" s="72"/>
      <c r="H26" s="105"/>
      <c r="I26" s="106"/>
      <c r="J26" s="106"/>
      <c r="K26" s="107"/>
      <c r="L26" s="86">
        <f t="shared" si="0"/>
        <v>0</v>
      </c>
      <c r="M26" s="92"/>
      <c r="N26" s="92"/>
    </row>
    <row r="27" spans="1:14">
      <c r="A27" s="54">
        <v>16</v>
      </c>
      <c r="B27" s="56"/>
      <c r="C27" s="95" t="str">
        <f>_xlfn.IFNA(VLOOKUP(B27,門店清單!A:B,2,0),"")</f>
        <v/>
      </c>
      <c r="D27" s="59"/>
      <c r="E27" s="59"/>
      <c r="F27" s="60"/>
      <c r="G27" s="72"/>
      <c r="H27" s="105"/>
      <c r="I27" s="106"/>
      <c r="J27" s="106"/>
      <c r="K27" s="107"/>
      <c r="L27" s="86">
        <f t="shared" si="0"/>
        <v>0</v>
      </c>
      <c r="M27" s="92"/>
      <c r="N27" s="92"/>
    </row>
    <row r="28" spans="1:14">
      <c r="A28" s="54">
        <v>17</v>
      </c>
      <c r="B28" s="56"/>
      <c r="C28" s="95" t="str">
        <f>_xlfn.IFNA(VLOOKUP(B28,門店清單!A:B,2,0),"")</f>
        <v/>
      </c>
      <c r="D28" s="59"/>
      <c r="E28" s="59"/>
      <c r="F28" s="60"/>
      <c r="G28" s="72"/>
      <c r="H28" s="105"/>
      <c r="I28" s="106"/>
      <c r="J28" s="106"/>
      <c r="K28" s="107"/>
      <c r="L28" s="86">
        <f t="shared" si="0"/>
        <v>0</v>
      </c>
      <c r="M28" s="92"/>
      <c r="N28" s="92"/>
    </row>
    <row r="29" spans="1:14">
      <c r="A29" s="54">
        <v>18</v>
      </c>
      <c r="B29" s="56"/>
      <c r="C29" s="95" t="str">
        <f>_xlfn.IFNA(VLOOKUP(B29,門店清單!A:B,2,0),"")</f>
        <v/>
      </c>
      <c r="D29" s="59"/>
      <c r="E29" s="59"/>
      <c r="F29" s="60"/>
      <c r="G29" s="72"/>
      <c r="H29" s="105"/>
      <c r="I29" s="106"/>
      <c r="J29" s="106"/>
      <c r="K29" s="107"/>
      <c r="L29" s="86">
        <f t="shared" si="0"/>
        <v>0</v>
      </c>
      <c r="M29" s="92"/>
      <c r="N29" s="92"/>
    </row>
    <row r="30" spans="1:14">
      <c r="A30" s="54">
        <v>19</v>
      </c>
      <c r="B30" s="56"/>
      <c r="C30" s="95" t="str">
        <f>_xlfn.IFNA(VLOOKUP(B30,門店清單!A:B,2,0),"")</f>
        <v/>
      </c>
      <c r="D30" s="59"/>
      <c r="E30" s="59"/>
      <c r="F30" s="60"/>
      <c r="G30" s="72"/>
      <c r="H30" s="105"/>
      <c r="I30" s="106"/>
      <c r="J30" s="106"/>
      <c r="K30" s="107"/>
      <c r="L30" s="86">
        <f t="shared" si="0"/>
        <v>0</v>
      </c>
      <c r="M30" s="92"/>
      <c r="N30" s="92"/>
    </row>
    <row r="31" spans="1:14">
      <c r="A31" s="54">
        <v>20</v>
      </c>
      <c r="B31" s="56"/>
      <c r="C31" s="95" t="str">
        <f>_xlfn.IFNA(VLOOKUP(B31,門店清單!A:B,2,0),"")</f>
        <v/>
      </c>
      <c r="D31" s="59"/>
      <c r="E31" s="59"/>
      <c r="F31" s="60"/>
      <c r="G31" s="72"/>
      <c r="H31" s="105"/>
      <c r="I31" s="106"/>
      <c r="J31" s="106"/>
      <c r="K31" s="107"/>
      <c r="L31" s="86">
        <f t="shared" si="0"/>
        <v>0</v>
      </c>
      <c r="M31" s="92"/>
      <c r="N31" s="92"/>
    </row>
    <row r="32" spans="1:14">
      <c r="A32" s="54">
        <v>21</v>
      </c>
      <c r="B32" s="56"/>
      <c r="C32" s="95" t="str">
        <f>_xlfn.IFNA(VLOOKUP(B32,門店清單!A:B,2,0),"")</f>
        <v/>
      </c>
      <c r="D32" s="59"/>
      <c r="E32" s="59"/>
      <c r="F32" s="60"/>
      <c r="G32" s="72"/>
      <c r="H32" s="105"/>
      <c r="I32" s="106"/>
      <c r="J32" s="106"/>
      <c r="K32" s="107"/>
      <c r="L32" s="86">
        <f t="shared" si="0"/>
        <v>0</v>
      </c>
      <c r="M32" s="92"/>
      <c r="N32" s="92"/>
    </row>
    <row r="33" spans="1:14">
      <c r="A33" s="54">
        <v>22</v>
      </c>
      <c r="B33" s="56"/>
      <c r="C33" s="95" t="str">
        <f>_xlfn.IFNA(VLOOKUP(B33,門店清單!A:B,2,0),"")</f>
        <v/>
      </c>
      <c r="D33" s="59"/>
      <c r="E33" s="59"/>
      <c r="F33" s="60"/>
      <c r="G33" s="72"/>
      <c r="H33" s="105"/>
      <c r="I33" s="106"/>
      <c r="J33" s="106"/>
      <c r="K33" s="107"/>
      <c r="L33" s="86">
        <f t="shared" si="0"/>
        <v>0</v>
      </c>
      <c r="M33" s="92"/>
      <c r="N33" s="92"/>
    </row>
    <row r="34" spans="1:14">
      <c r="A34" s="54">
        <v>23</v>
      </c>
      <c r="B34" s="56"/>
      <c r="C34" s="95" t="str">
        <f>_xlfn.IFNA(VLOOKUP(B34,門店清單!A:B,2,0),"")</f>
        <v/>
      </c>
      <c r="D34" s="59"/>
      <c r="E34" s="59"/>
      <c r="F34" s="60"/>
      <c r="G34" s="72"/>
      <c r="H34" s="105"/>
      <c r="I34" s="106"/>
      <c r="J34" s="106"/>
      <c r="K34" s="107"/>
      <c r="L34" s="86">
        <f t="shared" si="0"/>
        <v>0</v>
      </c>
      <c r="M34" s="92"/>
      <c r="N34" s="92"/>
    </row>
    <row r="35" spans="1:14">
      <c r="A35" s="54">
        <v>24</v>
      </c>
      <c r="B35" s="56"/>
      <c r="C35" s="95" t="str">
        <f>_xlfn.IFNA(VLOOKUP(B35,門店清單!A:B,2,0),"")</f>
        <v/>
      </c>
      <c r="D35" s="59"/>
      <c r="E35" s="59"/>
      <c r="F35" s="60"/>
      <c r="G35" s="72"/>
      <c r="H35" s="105"/>
      <c r="I35" s="106"/>
      <c r="J35" s="106"/>
      <c r="K35" s="107"/>
      <c r="L35" s="86">
        <f t="shared" si="0"/>
        <v>0</v>
      </c>
      <c r="M35" s="92"/>
      <c r="N35" s="92"/>
    </row>
    <row r="36" spans="1:14" ht="47.25" thickBot="1">
      <c r="A36" s="54">
        <v>25</v>
      </c>
      <c r="B36" s="73"/>
      <c r="C36" s="97" t="str">
        <f>_xlfn.IFNA(VLOOKUP(B36,門店清單!A:B,2,0),"")</f>
        <v/>
      </c>
      <c r="D36" s="74"/>
      <c r="E36" s="74"/>
      <c r="F36" s="75"/>
      <c r="G36" s="76"/>
      <c r="H36" s="82"/>
      <c r="I36" s="83"/>
      <c r="J36" s="83"/>
      <c r="K36" s="84"/>
      <c r="L36" s="87">
        <f t="shared" si="0"/>
        <v>0</v>
      </c>
      <c r="M36" s="93"/>
      <c r="N36" s="93"/>
    </row>
    <row r="37" spans="1:14" ht="36" customHeight="1"/>
  </sheetData>
  <protectedRanges>
    <protectedRange sqref="D12:K36" name="數量_1"/>
    <protectedRange sqref="M12:N36" name="備注_1"/>
    <protectedRange sqref="B12:B36" name="送往店鋪_1"/>
    <protectedRange sqref="H4:K4" name="總數_1"/>
    <protectedRange sqref="C3:C4" name="店鋪及日期_1"/>
  </protectedRanges>
  <mergeCells count="11">
    <mergeCell ref="M9:M11"/>
    <mergeCell ref="N9:N11"/>
    <mergeCell ref="B10:G10"/>
    <mergeCell ref="H10:K10"/>
    <mergeCell ref="H2:K2"/>
    <mergeCell ref="A3:B3"/>
    <mergeCell ref="A4:B4"/>
    <mergeCell ref="B8:L8"/>
    <mergeCell ref="B9:G9"/>
    <mergeCell ref="H9:K9"/>
    <mergeCell ref="L9:L11"/>
  </mergeCells>
  <conditionalFormatting sqref="B12:B29">
    <cfRule type="duplicateValues" dxfId="8" priority="2" stopIfTrue="1"/>
  </conditionalFormatting>
  <conditionalFormatting sqref="B30:B36">
    <cfRule type="duplicateValues" dxfId="7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M12:M31" xr:uid="{9443EBE9-2BE7-4793-804F-D441AA3B6A93}"/>
  </dataValidations>
  <pageMargins left="0.7" right="0.7" top="0.75" bottom="0.75" header="0.3" footer="0.3"/>
  <pageSetup paperSize="9" scale="2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4EC9EC6A-0E69-42C0-BE23-219139381E6A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DBFB692C-B9C8-41E8-BD5F-BE34A7E4C244}">
          <x14:formula1>
            <xm:f>門店清單!$A:$A</xm:f>
          </x14:formula1>
          <xm:sqref>C3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009A6-033D-4500-B67D-8E92FCB5DCE6}">
  <sheetPr>
    <pageSetUpPr fitToPage="1"/>
  </sheetPr>
  <dimension ref="A1:W37"/>
  <sheetViews>
    <sheetView zoomScale="55" zoomScaleNormal="55" workbookViewId="0">
      <selection sqref="A1:XFD1048576"/>
    </sheetView>
  </sheetViews>
  <sheetFormatPr defaultRowHeight="46.5"/>
  <cols>
    <col min="1" max="1" width="13" style="38" customWidth="1"/>
    <col min="2" max="2" width="31" style="38" customWidth="1"/>
    <col min="3" max="3" width="51.75" style="38" customWidth="1"/>
    <col min="4" max="4" width="23.125" style="38" customWidth="1"/>
    <col min="5" max="11" width="21.375" style="38" customWidth="1"/>
    <col min="12" max="12" width="18.25" style="38" customWidth="1"/>
    <col min="13" max="13" width="161.75" style="38" customWidth="1"/>
    <col min="14" max="14" width="41.375" style="38" customWidth="1"/>
    <col min="15" max="16384" width="9" style="38"/>
  </cols>
  <sheetData>
    <row r="1" spans="1:23" ht="47.25" thickBot="1"/>
    <row r="2" spans="1:23" ht="47.25" thickBot="1">
      <c r="H2" s="120" t="s">
        <v>18</v>
      </c>
      <c r="I2" s="121"/>
      <c r="J2" s="122"/>
      <c r="K2" s="123"/>
    </row>
    <row r="3" spans="1:23" ht="42.75" customHeight="1">
      <c r="A3" s="124" t="s">
        <v>7</v>
      </c>
      <c r="B3" s="124"/>
      <c r="C3" s="39">
        <v>7221</v>
      </c>
      <c r="E3" s="40"/>
      <c r="F3" s="40"/>
      <c r="G3" s="40"/>
      <c r="H3" s="41" t="s">
        <v>1</v>
      </c>
      <c r="I3" s="42" t="s">
        <v>19</v>
      </c>
      <c r="J3" s="43" t="s">
        <v>2</v>
      </c>
      <c r="K3" s="43" t="s">
        <v>61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42.75" customHeight="1">
      <c r="A4" s="125" t="s">
        <v>11</v>
      </c>
      <c r="B4" s="125"/>
      <c r="C4" s="45">
        <f ca="1">TODAY()+1</f>
        <v>46204</v>
      </c>
      <c r="H4" s="46">
        <f>SUM(D12:D36,H12:H36)</f>
        <v>0</v>
      </c>
      <c r="I4" s="46">
        <f>SUM(E12:E36,I12:I36)</f>
        <v>0</v>
      </c>
      <c r="J4" s="46">
        <f>SUM(F12:F36,J12:J36)</f>
        <v>0</v>
      </c>
      <c r="K4" s="46">
        <f>SUM(G12:G36,K12:K36)</f>
        <v>0</v>
      </c>
    </row>
    <row r="5" spans="1:23">
      <c r="A5" s="108"/>
      <c r="B5" s="108"/>
      <c r="C5" s="108"/>
      <c r="D5" s="48"/>
      <c r="H5" s="48"/>
      <c r="I5" s="48"/>
      <c r="J5" s="48"/>
      <c r="K5" s="48"/>
    </row>
    <row r="7" spans="1:23" ht="47.25" thickBot="1"/>
    <row r="8" spans="1:23" ht="48" customHeight="1" thickBot="1">
      <c r="B8" s="126" t="s">
        <v>10</v>
      </c>
      <c r="C8" s="127"/>
      <c r="D8" s="127"/>
      <c r="E8" s="127"/>
      <c r="F8" s="127"/>
      <c r="G8" s="127"/>
      <c r="H8" s="127"/>
      <c r="I8" s="127"/>
      <c r="J8" s="127"/>
      <c r="K8" s="127"/>
      <c r="L8" s="128"/>
      <c r="M8" s="98"/>
      <c r="N8" s="49"/>
    </row>
    <row r="9" spans="1:23" ht="46.5" customHeight="1">
      <c r="B9" s="129" t="s">
        <v>7</v>
      </c>
      <c r="C9" s="130"/>
      <c r="D9" s="130"/>
      <c r="E9" s="130"/>
      <c r="F9" s="130"/>
      <c r="G9" s="131"/>
      <c r="H9" s="132" t="s">
        <v>9</v>
      </c>
      <c r="I9" s="133"/>
      <c r="J9" s="133"/>
      <c r="K9" s="134"/>
      <c r="L9" s="135" t="s">
        <v>5</v>
      </c>
      <c r="M9" s="110" t="s">
        <v>14</v>
      </c>
      <c r="N9" s="110" t="s">
        <v>58</v>
      </c>
    </row>
    <row r="10" spans="1:23">
      <c r="B10" s="113" t="s">
        <v>4</v>
      </c>
      <c r="C10" s="114"/>
      <c r="D10" s="114"/>
      <c r="E10" s="114"/>
      <c r="F10" s="114"/>
      <c r="G10" s="115"/>
      <c r="H10" s="116" t="s">
        <v>0</v>
      </c>
      <c r="I10" s="117"/>
      <c r="J10" s="118"/>
      <c r="K10" s="119"/>
      <c r="L10" s="136"/>
      <c r="M10" s="111"/>
      <c r="N10" s="111"/>
    </row>
    <row r="11" spans="1:23" ht="57" customHeight="1" thickBot="1">
      <c r="A11" s="50" t="s">
        <v>6</v>
      </c>
      <c r="B11" s="91" t="s">
        <v>17</v>
      </c>
      <c r="C11" s="96" t="s">
        <v>54</v>
      </c>
      <c r="D11" s="90" t="s">
        <v>1</v>
      </c>
      <c r="E11" s="51" t="s">
        <v>19</v>
      </c>
      <c r="F11" s="52" t="s">
        <v>2</v>
      </c>
      <c r="G11" s="70" t="s">
        <v>61</v>
      </c>
      <c r="H11" s="88" t="s">
        <v>1</v>
      </c>
      <c r="I11" s="89" t="s">
        <v>19</v>
      </c>
      <c r="J11" s="53" t="s">
        <v>2</v>
      </c>
      <c r="K11" s="77" t="s">
        <v>61</v>
      </c>
      <c r="L11" s="137"/>
      <c r="M11" s="112"/>
      <c r="N11" s="112"/>
    </row>
    <row r="12" spans="1:23">
      <c r="A12" s="54">
        <v>1</v>
      </c>
      <c r="B12" s="55"/>
      <c r="C12" s="95" t="str">
        <f>_xlfn.IFNA(VLOOKUP(B12,門店清單!A:B,2,0),"")</f>
        <v/>
      </c>
      <c r="D12" s="57"/>
      <c r="E12" s="58"/>
      <c r="F12" s="58"/>
      <c r="G12" s="71"/>
      <c r="H12" s="78"/>
      <c r="I12" s="68"/>
      <c r="J12" s="68"/>
      <c r="K12" s="79"/>
      <c r="L12" s="85">
        <f>SUM(D12:K12)</f>
        <v>0</v>
      </c>
      <c r="M12" s="92"/>
      <c r="N12" s="99"/>
    </row>
    <row r="13" spans="1:23">
      <c r="A13" s="54">
        <v>2</v>
      </c>
      <c r="B13" s="56"/>
      <c r="C13" s="95" t="str">
        <f>_xlfn.IFNA(VLOOKUP(B13,門店清單!A:B,2,0),"")</f>
        <v/>
      </c>
      <c r="D13" s="59"/>
      <c r="E13" s="59"/>
      <c r="F13" s="60"/>
      <c r="G13" s="72"/>
      <c r="H13" s="105"/>
      <c r="I13" s="106"/>
      <c r="J13" s="106"/>
      <c r="K13" s="107"/>
      <c r="L13" s="86">
        <f t="shared" ref="L13:L36" si="0">SUM(D13:K13)</f>
        <v>0</v>
      </c>
      <c r="M13" s="92"/>
      <c r="N13" s="92"/>
    </row>
    <row r="14" spans="1:23">
      <c r="A14" s="54">
        <v>3</v>
      </c>
      <c r="B14" s="56"/>
      <c r="C14" s="95" t="str">
        <f>_xlfn.IFNA(VLOOKUP(B14,門店清單!A:B,2,0),"")</f>
        <v/>
      </c>
      <c r="D14" s="59"/>
      <c r="E14" s="59"/>
      <c r="F14" s="60"/>
      <c r="G14" s="72"/>
      <c r="H14" s="105"/>
      <c r="I14" s="106"/>
      <c r="J14" s="106"/>
      <c r="K14" s="107"/>
      <c r="L14" s="86">
        <f t="shared" si="0"/>
        <v>0</v>
      </c>
      <c r="M14" s="92"/>
      <c r="N14" s="92"/>
    </row>
    <row r="15" spans="1:23">
      <c r="A15" s="54">
        <v>4</v>
      </c>
      <c r="B15" s="56"/>
      <c r="C15" s="95" t="str">
        <f>_xlfn.IFNA(VLOOKUP(B15,門店清單!A:B,2,0),"")</f>
        <v/>
      </c>
      <c r="D15" s="59"/>
      <c r="E15" s="59"/>
      <c r="F15" s="60"/>
      <c r="G15" s="72"/>
      <c r="H15" s="105"/>
      <c r="I15" s="106"/>
      <c r="J15" s="106"/>
      <c r="K15" s="107"/>
      <c r="L15" s="86">
        <f t="shared" si="0"/>
        <v>0</v>
      </c>
      <c r="M15" s="92"/>
      <c r="N15" s="92"/>
    </row>
    <row r="16" spans="1:23">
      <c r="A16" s="54">
        <v>5</v>
      </c>
      <c r="B16" s="56"/>
      <c r="C16" s="95" t="str">
        <f>_xlfn.IFNA(VLOOKUP(B16,門店清單!A:B,2,0),"")</f>
        <v/>
      </c>
      <c r="D16" s="59"/>
      <c r="E16" s="59"/>
      <c r="F16" s="60"/>
      <c r="G16" s="72"/>
      <c r="H16" s="105"/>
      <c r="I16" s="106"/>
      <c r="J16" s="106"/>
      <c r="K16" s="107"/>
      <c r="L16" s="86">
        <f t="shared" si="0"/>
        <v>0</v>
      </c>
      <c r="M16" s="92"/>
      <c r="N16" s="92"/>
    </row>
    <row r="17" spans="1:14">
      <c r="A17" s="54">
        <v>6</v>
      </c>
      <c r="B17" s="56"/>
      <c r="C17" s="95" t="str">
        <f>_xlfn.IFNA(VLOOKUP(B17,門店清單!A:B,2,0),"")</f>
        <v/>
      </c>
      <c r="D17" s="59"/>
      <c r="E17" s="59"/>
      <c r="F17" s="60"/>
      <c r="G17" s="72"/>
      <c r="H17" s="105"/>
      <c r="I17" s="106"/>
      <c r="J17" s="106"/>
      <c r="K17" s="107"/>
      <c r="L17" s="86">
        <f t="shared" si="0"/>
        <v>0</v>
      </c>
      <c r="M17" s="92"/>
      <c r="N17" s="92"/>
    </row>
    <row r="18" spans="1:14">
      <c r="A18" s="54">
        <v>7</v>
      </c>
      <c r="B18" s="56"/>
      <c r="C18" s="95" t="str">
        <f>_xlfn.IFNA(VLOOKUP(B18,門店清單!A:B,2,0),"")</f>
        <v/>
      </c>
      <c r="D18" s="59"/>
      <c r="E18" s="59"/>
      <c r="F18" s="60"/>
      <c r="G18" s="72"/>
      <c r="H18" s="105"/>
      <c r="I18" s="106"/>
      <c r="J18" s="106"/>
      <c r="K18" s="107"/>
      <c r="L18" s="86">
        <f t="shared" si="0"/>
        <v>0</v>
      </c>
      <c r="M18" s="92"/>
      <c r="N18" s="92"/>
    </row>
    <row r="19" spans="1:14">
      <c r="A19" s="54">
        <v>8</v>
      </c>
      <c r="B19" s="56"/>
      <c r="C19" s="95" t="str">
        <f>_xlfn.IFNA(VLOOKUP(B19,門店清單!A:B,2,0),"")</f>
        <v/>
      </c>
      <c r="D19" s="59"/>
      <c r="E19" s="59"/>
      <c r="F19" s="60"/>
      <c r="G19" s="72"/>
      <c r="H19" s="105"/>
      <c r="I19" s="106"/>
      <c r="J19" s="106"/>
      <c r="K19" s="107"/>
      <c r="L19" s="86">
        <f t="shared" si="0"/>
        <v>0</v>
      </c>
      <c r="M19" s="92"/>
      <c r="N19" s="92"/>
    </row>
    <row r="20" spans="1:14">
      <c r="A20" s="54">
        <v>9</v>
      </c>
      <c r="B20" s="56"/>
      <c r="C20" s="95" t="str">
        <f>_xlfn.IFNA(VLOOKUP(B20,門店清單!A:B,2,0),"")</f>
        <v/>
      </c>
      <c r="D20" s="59"/>
      <c r="E20" s="59"/>
      <c r="F20" s="60"/>
      <c r="G20" s="72"/>
      <c r="H20" s="105"/>
      <c r="I20" s="106"/>
      <c r="J20" s="106"/>
      <c r="K20" s="107"/>
      <c r="L20" s="86">
        <f t="shared" si="0"/>
        <v>0</v>
      </c>
      <c r="M20" s="92"/>
      <c r="N20" s="92"/>
    </row>
    <row r="21" spans="1:14">
      <c r="A21" s="54">
        <v>10</v>
      </c>
      <c r="B21" s="56"/>
      <c r="C21" s="95" t="str">
        <f>_xlfn.IFNA(VLOOKUP(B21,門店清單!A:B,2,0),"")</f>
        <v/>
      </c>
      <c r="D21" s="59"/>
      <c r="E21" s="59"/>
      <c r="F21" s="60"/>
      <c r="G21" s="72"/>
      <c r="H21" s="105"/>
      <c r="I21" s="106"/>
      <c r="J21" s="106"/>
      <c r="K21" s="107"/>
      <c r="L21" s="86">
        <f t="shared" si="0"/>
        <v>0</v>
      </c>
      <c r="M21" s="92"/>
      <c r="N21" s="92"/>
    </row>
    <row r="22" spans="1:14">
      <c r="A22" s="54">
        <v>11</v>
      </c>
      <c r="B22" s="56"/>
      <c r="C22" s="95" t="str">
        <f>_xlfn.IFNA(VLOOKUP(B22,門店清單!A:B,2,0),"")</f>
        <v/>
      </c>
      <c r="D22" s="59"/>
      <c r="E22" s="59"/>
      <c r="F22" s="60"/>
      <c r="G22" s="72"/>
      <c r="H22" s="105"/>
      <c r="I22" s="106"/>
      <c r="J22" s="106"/>
      <c r="K22" s="107"/>
      <c r="L22" s="86">
        <f t="shared" si="0"/>
        <v>0</v>
      </c>
      <c r="M22" s="92"/>
      <c r="N22" s="92"/>
    </row>
    <row r="23" spans="1:14">
      <c r="A23" s="54">
        <v>12</v>
      </c>
      <c r="B23" s="56"/>
      <c r="C23" s="95" t="str">
        <f>_xlfn.IFNA(VLOOKUP(B23,門店清單!A:B,2,0),"")</f>
        <v/>
      </c>
      <c r="D23" s="59"/>
      <c r="E23" s="59"/>
      <c r="F23" s="60"/>
      <c r="G23" s="72"/>
      <c r="H23" s="105"/>
      <c r="I23" s="106"/>
      <c r="J23" s="106"/>
      <c r="K23" s="107"/>
      <c r="L23" s="86">
        <f t="shared" si="0"/>
        <v>0</v>
      </c>
      <c r="M23" s="92"/>
      <c r="N23" s="92"/>
    </row>
    <row r="24" spans="1:14">
      <c r="A24" s="54">
        <v>13</v>
      </c>
      <c r="B24" s="56"/>
      <c r="C24" s="95" t="str">
        <f>_xlfn.IFNA(VLOOKUP(B24,門店清單!A:B,2,0),"")</f>
        <v/>
      </c>
      <c r="D24" s="59"/>
      <c r="E24" s="59"/>
      <c r="F24" s="60"/>
      <c r="G24" s="72"/>
      <c r="H24" s="105"/>
      <c r="I24" s="106"/>
      <c r="J24" s="106"/>
      <c r="K24" s="107"/>
      <c r="L24" s="86">
        <f t="shared" si="0"/>
        <v>0</v>
      </c>
      <c r="M24" s="92"/>
      <c r="N24" s="92"/>
    </row>
    <row r="25" spans="1:14">
      <c r="A25" s="54">
        <v>14</v>
      </c>
      <c r="B25" s="56"/>
      <c r="C25" s="95" t="str">
        <f>_xlfn.IFNA(VLOOKUP(B25,門店清單!A:B,2,0),"")</f>
        <v/>
      </c>
      <c r="D25" s="59"/>
      <c r="E25" s="59"/>
      <c r="F25" s="60"/>
      <c r="G25" s="72"/>
      <c r="H25" s="105"/>
      <c r="I25" s="106"/>
      <c r="J25" s="106"/>
      <c r="K25" s="107"/>
      <c r="L25" s="86">
        <f t="shared" si="0"/>
        <v>0</v>
      </c>
      <c r="M25" s="92"/>
      <c r="N25" s="92"/>
    </row>
    <row r="26" spans="1:14">
      <c r="A26" s="54">
        <v>15</v>
      </c>
      <c r="B26" s="56"/>
      <c r="C26" s="95" t="str">
        <f>_xlfn.IFNA(VLOOKUP(B26,門店清單!A:B,2,0),"")</f>
        <v/>
      </c>
      <c r="D26" s="59"/>
      <c r="E26" s="59"/>
      <c r="F26" s="60"/>
      <c r="G26" s="72"/>
      <c r="H26" s="105"/>
      <c r="I26" s="106"/>
      <c r="J26" s="106"/>
      <c r="K26" s="107"/>
      <c r="L26" s="86">
        <f t="shared" si="0"/>
        <v>0</v>
      </c>
      <c r="M26" s="92"/>
      <c r="N26" s="92"/>
    </row>
    <row r="27" spans="1:14">
      <c r="A27" s="54">
        <v>16</v>
      </c>
      <c r="B27" s="56"/>
      <c r="C27" s="95" t="str">
        <f>_xlfn.IFNA(VLOOKUP(B27,門店清單!A:B,2,0),"")</f>
        <v/>
      </c>
      <c r="D27" s="59"/>
      <c r="E27" s="59"/>
      <c r="F27" s="60"/>
      <c r="G27" s="72"/>
      <c r="H27" s="105"/>
      <c r="I27" s="106"/>
      <c r="J27" s="106"/>
      <c r="K27" s="107"/>
      <c r="L27" s="86">
        <f t="shared" si="0"/>
        <v>0</v>
      </c>
      <c r="M27" s="92"/>
      <c r="N27" s="92"/>
    </row>
    <row r="28" spans="1:14">
      <c r="A28" s="54">
        <v>17</v>
      </c>
      <c r="B28" s="56"/>
      <c r="C28" s="95" t="str">
        <f>_xlfn.IFNA(VLOOKUP(B28,門店清單!A:B,2,0),"")</f>
        <v/>
      </c>
      <c r="D28" s="59"/>
      <c r="E28" s="59"/>
      <c r="F28" s="60"/>
      <c r="G28" s="72"/>
      <c r="H28" s="105"/>
      <c r="I28" s="106"/>
      <c r="J28" s="106"/>
      <c r="K28" s="107"/>
      <c r="L28" s="86">
        <f t="shared" si="0"/>
        <v>0</v>
      </c>
      <c r="M28" s="92"/>
      <c r="N28" s="92"/>
    </row>
    <row r="29" spans="1:14">
      <c r="A29" s="54">
        <v>18</v>
      </c>
      <c r="B29" s="56"/>
      <c r="C29" s="95" t="str">
        <f>_xlfn.IFNA(VLOOKUP(B29,門店清單!A:B,2,0),"")</f>
        <v/>
      </c>
      <c r="D29" s="59"/>
      <c r="E29" s="59"/>
      <c r="F29" s="60"/>
      <c r="G29" s="72"/>
      <c r="H29" s="105"/>
      <c r="I29" s="106"/>
      <c r="J29" s="106"/>
      <c r="K29" s="107"/>
      <c r="L29" s="86">
        <f t="shared" si="0"/>
        <v>0</v>
      </c>
      <c r="M29" s="92"/>
      <c r="N29" s="92"/>
    </row>
    <row r="30" spans="1:14">
      <c r="A30" s="54">
        <v>19</v>
      </c>
      <c r="B30" s="56"/>
      <c r="C30" s="95" t="str">
        <f>_xlfn.IFNA(VLOOKUP(B30,門店清單!A:B,2,0),"")</f>
        <v/>
      </c>
      <c r="D30" s="59"/>
      <c r="E30" s="59"/>
      <c r="F30" s="60"/>
      <c r="G30" s="72"/>
      <c r="H30" s="105"/>
      <c r="I30" s="106"/>
      <c r="J30" s="106"/>
      <c r="K30" s="107"/>
      <c r="L30" s="86">
        <f t="shared" si="0"/>
        <v>0</v>
      </c>
      <c r="M30" s="92"/>
      <c r="N30" s="92"/>
    </row>
    <row r="31" spans="1:14">
      <c r="A31" s="54">
        <v>20</v>
      </c>
      <c r="B31" s="56"/>
      <c r="C31" s="95" t="str">
        <f>_xlfn.IFNA(VLOOKUP(B31,門店清單!A:B,2,0),"")</f>
        <v/>
      </c>
      <c r="D31" s="59"/>
      <c r="E31" s="59"/>
      <c r="F31" s="60"/>
      <c r="G31" s="72"/>
      <c r="H31" s="105"/>
      <c r="I31" s="106"/>
      <c r="J31" s="106"/>
      <c r="K31" s="107"/>
      <c r="L31" s="86">
        <f t="shared" si="0"/>
        <v>0</v>
      </c>
      <c r="M31" s="92"/>
      <c r="N31" s="92"/>
    </row>
    <row r="32" spans="1:14">
      <c r="A32" s="54">
        <v>21</v>
      </c>
      <c r="B32" s="56"/>
      <c r="C32" s="95" t="str">
        <f>_xlfn.IFNA(VLOOKUP(B32,門店清單!A:B,2,0),"")</f>
        <v/>
      </c>
      <c r="D32" s="59"/>
      <c r="E32" s="59"/>
      <c r="F32" s="60"/>
      <c r="G32" s="72"/>
      <c r="H32" s="105"/>
      <c r="I32" s="106"/>
      <c r="J32" s="106"/>
      <c r="K32" s="107"/>
      <c r="L32" s="86">
        <f t="shared" si="0"/>
        <v>0</v>
      </c>
      <c r="M32" s="92"/>
      <c r="N32" s="92"/>
    </row>
    <row r="33" spans="1:14">
      <c r="A33" s="54">
        <v>22</v>
      </c>
      <c r="B33" s="56"/>
      <c r="C33" s="95" t="str">
        <f>_xlfn.IFNA(VLOOKUP(B33,門店清單!A:B,2,0),"")</f>
        <v/>
      </c>
      <c r="D33" s="59"/>
      <c r="E33" s="59"/>
      <c r="F33" s="60"/>
      <c r="G33" s="72"/>
      <c r="H33" s="105"/>
      <c r="I33" s="106"/>
      <c r="J33" s="106"/>
      <c r="K33" s="107"/>
      <c r="L33" s="86">
        <f t="shared" si="0"/>
        <v>0</v>
      </c>
      <c r="M33" s="92"/>
      <c r="N33" s="92"/>
    </row>
    <row r="34" spans="1:14">
      <c r="A34" s="54">
        <v>23</v>
      </c>
      <c r="B34" s="56"/>
      <c r="C34" s="95" t="str">
        <f>_xlfn.IFNA(VLOOKUP(B34,門店清單!A:B,2,0),"")</f>
        <v/>
      </c>
      <c r="D34" s="59"/>
      <c r="E34" s="59"/>
      <c r="F34" s="60"/>
      <c r="G34" s="72"/>
      <c r="H34" s="105"/>
      <c r="I34" s="106"/>
      <c r="J34" s="106"/>
      <c r="K34" s="107"/>
      <c r="L34" s="86">
        <f t="shared" si="0"/>
        <v>0</v>
      </c>
      <c r="M34" s="92"/>
      <c r="N34" s="92"/>
    </row>
    <row r="35" spans="1:14">
      <c r="A35" s="54">
        <v>24</v>
      </c>
      <c r="B35" s="56"/>
      <c r="C35" s="95" t="str">
        <f>_xlfn.IFNA(VLOOKUP(B35,門店清單!A:B,2,0),"")</f>
        <v/>
      </c>
      <c r="D35" s="59"/>
      <c r="E35" s="59"/>
      <c r="F35" s="60"/>
      <c r="G35" s="72"/>
      <c r="H35" s="105"/>
      <c r="I35" s="106"/>
      <c r="J35" s="106"/>
      <c r="K35" s="107"/>
      <c r="L35" s="86">
        <f t="shared" si="0"/>
        <v>0</v>
      </c>
      <c r="M35" s="92"/>
      <c r="N35" s="92"/>
    </row>
    <row r="36" spans="1:14" ht="47.25" thickBot="1">
      <c r="A36" s="54">
        <v>25</v>
      </c>
      <c r="B36" s="73"/>
      <c r="C36" s="97" t="str">
        <f>_xlfn.IFNA(VLOOKUP(B36,門店清單!A:B,2,0),"")</f>
        <v/>
      </c>
      <c r="D36" s="74"/>
      <c r="E36" s="74"/>
      <c r="F36" s="75"/>
      <c r="G36" s="76"/>
      <c r="H36" s="82"/>
      <c r="I36" s="83"/>
      <c r="J36" s="83"/>
      <c r="K36" s="84"/>
      <c r="L36" s="87">
        <f t="shared" si="0"/>
        <v>0</v>
      </c>
      <c r="M36" s="93"/>
      <c r="N36" s="93"/>
    </row>
    <row r="37" spans="1:14" ht="36" customHeight="1"/>
  </sheetData>
  <protectedRanges>
    <protectedRange sqref="D12:K36" name="數量_1"/>
    <protectedRange sqref="M12:N36" name="備注_1"/>
    <protectedRange sqref="B12:B36" name="送往店鋪_1"/>
    <protectedRange sqref="H4:K4" name="總數_1"/>
    <protectedRange sqref="C3:C4" name="店鋪及日期_1"/>
  </protectedRanges>
  <mergeCells count="11">
    <mergeCell ref="M9:M11"/>
    <mergeCell ref="N9:N11"/>
    <mergeCell ref="B10:G10"/>
    <mergeCell ref="H10:K10"/>
    <mergeCell ref="H2:K2"/>
    <mergeCell ref="A3:B3"/>
    <mergeCell ref="A4:B4"/>
    <mergeCell ref="B8:L8"/>
    <mergeCell ref="B9:G9"/>
    <mergeCell ref="H9:K9"/>
    <mergeCell ref="L9:L11"/>
  </mergeCells>
  <conditionalFormatting sqref="B12:B29">
    <cfRule type="duplicateValues" dxfId="6" priority="2" stopIfTrue="1"/>
  </conditionalFormatting>
  <conditionalFormatting sqref="B30:B36">
    <cfRule type="duplicateValues" dxfId="5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M12:M31" xr:uid="{77E05F3B-2581-4401-A93E-D2CE75E47684}"/>
  </dataValidations>
  <pageMargins left="0.7" right="0.7" top="0.75" bottom="0.75" header="0.3" footer="0.3"/>
  <pageSetup paperSize="9" scale="2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B353CA82-43D2-48AD-8EF5-E88FE220AD03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69C89CE0-1A7B-47AC-8AA1-FC2FB267BD8A}">
          <x14:formula1>
            <xm:f>門店清單!$A:$A</xm:f>
          </x14:formula1>
          <xm:sqref>C3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176EF-61F9-4093-9F9F-7C6B7AB4D527}">
  <dimension ref="A1:W37"/>
  <sheetViews>
    <sheetView topLeftCell="A10" zoomScale="40" zoomScaleNormal="40" workbookViewId="0">
      <selection activeCell="A3" sqref="A1:XFD1048576"/>
    </sheetView>
  </sheetViews>
  <sheetFormatPr defaultRowHeight="46.5"/>
  <cols>
    <col min="1" max="1" width="13" style="38" customWidth="1"/>
    <col min="2" max="2" width="31" style="38" customWidth="1"/>
    <col min="3" max="3" width="51.75" style="38" customWidth="1"/>
    <col min="4" max="4" width="23.125" style="38" customWidth="1"/>
    <col min="5" max="11" width="21.375" style="38" customWidth="1"/>
    <col min="12" max="12" width="18.25" style="38" customWidth="1"/>
    <col min="13" max="13" width="161.75" style="38" customWidth="1"/>
    <col min="14" max="14" width="41.375" style="38" customWidth="1"/>
    <col min="15" max="16384" width="9" style="38"/>
  </cols>
  <sheetData>
    <row r="1" spans="1:23" ht="47.25" thickBot="1"/>
    <row r="2" spans="1:23" ht="47.25" thickBot="1">
      <c r="H2" s="120" t="s">
        <v>18</v>
      </c>
      <c r="I2" s="121"/>
      <c r="J2" s="122"/>
      <c r="K2" s="123"/>
    </row>
    <row r="3" spans="1:23" ht="42.75" customHeight="1">
      <c r="A3" s="124" t="s">
        <v>7</v>
      </c>
      <c r="B3" s="124"/>
      <c r="C3" s="39">
        <v>7221</v>
      </c>
      <c r="E3" s="40"/>
      <c r="F3" s="40"/>
      <c r="G3" s="40"/>
      <c r="H3" s="41" t="s">
        <v>1</v>
      </c>
      <c r="I3" s="42" t="s">
        <v>19</v>
      </c>
      <c r="J3" s="43" t="s">
        <v>2</v>
      </c>
      <c r="K3" s="43" t="s">
        <v>61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42.75" customHeight="1">
      <c r="A4" s="125" t="s">
        <v>11</v>
      </c>
      <c r="B4" s="125"/>
      <c r="C4" s="45">
        <f ca="1">TODAY()+1</f>
        <v>46204</v>
      </c>
      <c r="H4" s="46">
        <f>SUM(D12:D36,H12:H36)</f>
        <v>0</v>
      </c>
      <c r="I4" s="46">
        <f>SUM(E12:E36,I12:I36)</f>
        <v>0</v>
      </c>
      <c r="J4" s="46">
        <f>SUM(F12:F36,J12:J36)</f>
        <v>0</v>
      </c>
      <c r="K4" s="46">
        <f>SUM(G12:G36,K12:K36)</f>
        <v>0</v>
      </c>
    </row>
    <row r="5" spans="1:23">
      <c r="A5" s="108"/>
      <c r="B5" s="108"/>
      <c r="C5" s="108"/>
      <c r="D5" s="48"/>
      <c r="H5" s="48"/>
      <c r="I5" s="48"/>
      <c r="J5" s="48"/>
      <c r="K5" s="48"/>
    </row>
    <row r="7" spans="1:23" ht="47.25" thickBot="1"/>
    <row r="8" spans="1:23" ht="48" customHeight="1" thickBot="1">
      <c r="B8" s="126" t="s">
        <v>10</v>
      </c>
      <c r="C8" s="127"/>
      <c r="D8" s="127"/>
      <c r="E8" s="127"/>
      <c r="F8" s="127"/>
      <c r="G8" s="127"/>
      <c r="H8" s="127"/>
      <c r="I8" s="127"/>
      <c r="J8" s="127"/>
      <c r="K8" s="127"/>
      <c r="L8" s="128"/>
      <c r="M8" s="98"/>
      <c r="N8" s="49"/>
    </row>
    <row r="9" spans="1:23" ht="46.5" customHeight="1">
      <c r="B9" s="129" t="s">
        <v>7</v>
      </c>
      <c r="C9" s="130"/>
      <c r="D9" s="130"/>
      <c r="E9" s="130"/>
      <c r="F9" s="130"/>
      <c r="G9" s="131"/>
      <c r="H9" s="132" t="s">
        <v>9</v>
      </c>
      <c r="I9" s="133"/>
      <c r="J9" s="133"/>
      <c r="K9" s="134"/>
      <c r="L9" s="135" t="s">
        <v>5</v>
      </c>
      <c r="M9" s="110" t="s">
        <v>14</v>
      </c>
      <c r="N9" s="110" t="s">
        <v>58</v>
      </c>
    </row>
    <row r="10" spans="1:23">
      <c r="B10" s="113" t="s">
        <v>4</v>
      </c>
      <c r="C10" s="114"/>
      <c r="D10" s="114"/>
      <c r="E10" s="114"/>
      <c r="F10" s="114"/>
      <c r="G10" s="115"/>
      <c r="H10" s="116" t="s">
        <v>0</v>
      </c>
      <c r="I10" s="117"/>
      <c r="J10" s="118"/>
      <c r="K10" s="119"/>
      <c r="L10" s="136"/>
      <c r="M10" s="111"/>
      <c r="N10" s="111"/>
    </row>
    <row r="11" spans="1:23" ht="57" customHeight="1" thickBot="1">
      <c r="A11" s="50" t="s">
        <v>6</v>
      </c>
      <c r="B11" s="91" t="s">
        <v>17</v>
      </c>
      <c r="C11" s="96" t="s">
        <v>54</v>
      </c>
      <c r="D11" s="90" t="s">
        <v>1</v>
      </c>
      <c r="E11" s="51" t="s">
        <v>19</v>
      </c>
      <c r="F11" s="52" t="s">
        <v>2</v>
      </c>
      <c r="G11" s="70" t="s">
        <v>61</v>
      </c>
      <c r="H11" s="88" t="s">
        <v>1</v>
      </c>
      <c r="I11" s="89" t="s">
        <v>19</v>
      </c>
      <c r="J11" s="53" t="s">
        <v>2</v>
      </c>
      <c r="K11" s="77" t="s">
        <v>61</v>
      </c>
      <c r="L11" s="137"/>
      <c r="M11" s="112"/>
      <c r="N11" s="112"/>
    </row>
    <row r="12" spans="1:23">
      <c r="A12" s="54">
        <v>1</v>
      </c>
      <c r="B12" s="55"/>
      <c r="C12" s="95" t="str">
        <f>_xlfn.IFNA(VLOOKUP(B12,門店清單!A:B,2,0),"")</f>
        <v/>
      </c>
      <c r="D12" s="57"/>
      <c r="E12" s="58"/>
      <c r="F12" s="58"/>
      <c r="G12" s="71"/>
      <c r="H12" s="78"/>
      <c r="I12" s="68"/>
      <c r="J12" s="68"/>
      <c r="K12" s="79"/>
      <c r="L12" s="85">
        <f>SUM(D12:K12)</f>
        <v>0</v>
      </c>
      <c r="M12" s="92"/>
      <c r="N12" s="99"/>
    </row>
    <row r="13" spans="1:23">
      <c r="A13" s="54">
        <v>2</v>
      </c>
      <c r="B13" s="56"/>
      <c r="C13" s="95" t="str">
        <f>_xlfn.IFNA(VLOOKUP(B13,門店清單!A:B,2,0),"")</f>
        <v/>
      </c>
      <c r="D13" s="59"/>
      <c r="E13" s="59"/>
      <c r="F13" s="60"/>
      <c r="G13" s="72"/>
      <c r="H13" s="105"/>
      <c r="I13" s="106"/>
      <c r="J13" s="106"/>
      <c r="K13" s="107"/>
      <c r="L13" s="86">
        <f t="shared" ref="L13:L36" si="0">SUM(D13:K13)</f>
        <v>0</v>
      </c>
      <c r="M13" s="92"/>
      <c r="N13" s="92"/>
    </row>
    <row r="14" spans="1:23">
      <c r="A14" s="54">
        <v>3</v>
      </c>
      <c r="B14" s="56"/>
      <c r="C14" s="95" t="str">
        <f>_xlfn.IFNA(VLOOKUP(B14,門店清單!A:B,2,0),"")</f>
        <v/>
      </c>
      <c r="D14" s="59"/>
      <c r="E14" s="59"/>
      <c r="F14" s="60"/>
      <c r="G14" s="72"/>
      <c r="H14" s="105"/>
      <c r="I14" s="106"/>
      <c r="J14" s="106"/>
      <c r="K14" s="107"/>
      <c r="L14" s="86">
        <f t="shared" si="0"/>
        <v>0</v>
      </c>
      <c r="M14" s="92"/>
      <c r="N14" s="92"/>
    </row>
    <row r="15" spans="1:23">
      <c r="A15" s="54">
        <v>4</v>
      </c>
      <c r="B15" s="56"/>
      <c r="C15" s="95" t="str">
        <f>_xlfn.IFNA(VLOOKUP(B15,門店清單!A:B,2,0),"")</f>
        <v/>
      </c>
      <c r="D15" s="59"/>
      <c r="E15" s="59"/>
      <c r="F15" s="60"/>
      <c r="G15" s="72"/>
      <c r="H15" s="105"/>
      <c r="I15" s="106"/>
      <c r="J15" s="106"/>
      <c r="K15" s="107"/>
      <c r="L15" s="86">
        <f t="shared" si="0"/>
        <v>0</v>
      </c>
      <c r="M15" s="92"/>
      <c r="N15" s="92"/>
    </row>
    <row r="16" spans="1:23">
      <c r="A16" s="54">
        <v>5</v>
      </c>
      <c r="B16" s="56"/>
      <c r="C16" s="95" t="str">
        <f>_xlfn.IFNA(VLOOKUP(B16,門店清單!A:B,2,0),"")</f>
        <v/>
      </c>
      <c r="D16" s="59"/>
      <c r="E16" s="59"/>
      <c r="F16" s="60"/>
      <c r="G16" s="72"/>
      <c r="H16" s="105"/>
      <c r="I16" s="106"/>
      <c r="J16" s="106"/>
      <c r="K16" s="107"/>
      <c r="L16" s="86">
        <f t="shared" si="0"/>
        <v>0</v>
      </c>
      <c r="M16" s="92"/>
      <c r="N16" s="92"/>
    </row>
    <row r="17" spans="1:14">
      <c r="A17" s="54">
        <v>6</v>
      </c>
      <c r="B17" s="56"/>
      <c r="C17" s="95" t="str">
        <f>_xlfn.IFNA(VLOOKUP(B17,門店清單!A:B,2,0),"")</f>
        <v/>
      </c>
      <c r="D17" s="59"/>
      <c r="E17" s="59"/>
      <c r="F17" s="60"/>
      <c r="G17" s="72"/>
      <c r="H17" s="105"/>
      <c r="I17" s="106"/>
      <c r="J17" s="106"/>
      <c r="K17" s="107"/>
      <c r="L17" s="86">
        <f t="shared" si="0"/>
        <v>0</v>
      </c>
      <c r="M17" s="92"/>
      <c r="N17" s="92"/>
    </row>
    <row r="18" spans="1:14">
      <c r="A18" s="54">
        <v>7</v>
      </c>
      <c r="B18" s="56"/>
      <c r="C18" s="95" t="str">
        <f>_xlfn.IFNA(VLOOKUP(B18,門店清單!A:B,2,0),"")</f>
        <v/>
      </c>
      <c r="D18" s="59"/>
      <c r="E18" s="59"/>
      <c r="F18" s="60"/>
      <c r="G18" s="72"/>
      <c r="H18" s="105"/>
      <c r="I18" s="106"/>
      <c r="J18" s="106"/>
      <c r="K18" s="107"/>
      <c r="L18" s="86">
        <f t="shared" si="0"/>
        <v>0</v>
      </c>
      <c r="M18" s="92"/>
      <c r="N18" s="92"/>
    </row>
    <row r="19" spans="1:14">
      <c r="A19" s="54">
        <v>8</v>
      </c>
      <c r="B19" s="56"/>
      <c r="C19" s="95" t="str">
        <f>_xlfn.IFNA(VLOOKUP(B19,門店清單!A:B,2,0),"")</f>
        <v/>
      </c>
      <c r="D19" s="59"/>
      <c r="E19" s="59"/>
      <c r="F19" s="60"/>
      <c r="G19" s="72"/>
      <c r="H19" s="105"/>
      <c r="I19" s="106"/>
      <c r="J19" s="106"/>
      <c r="K19" s="107"/>
      <c r="L19" s="86">
        <f t="shared" si="0"/>
        <v>0</v>
      </c>
      <c r="M19" s="92"/>
      <c r="N19" s="92"/>
    </row>
    <row r="20" spans="1:14">
      <c r="A20" s="54">
        <v>9</v>
      </c>
      <c r="B20" s="56"/>
      <c r="C20" s="95" t="str">
        <f>_xlfn.IFNA(VLOOKUP(B20,門店清單!A:B,2,0),"")</f>
        <v/>
      </c>
      <c r="D20" s="59"/>
      <c r="E20" s="59"/>
      <c r="F20" s="60"/>
      <c r="G20" s="72"/>
      <c r="H20" s="105"/>
      <c r="I20" s="106"/>
      <c r="J20" s="106"/>
      <c r="K20" s="107"/>
      <c r="L20" s="86">
        <f t="shared" si="0"/>
        <v>0</v>
      </c>
      <c r="M20" s="92"/>
      <c r="N20" s="92"/>
    </row>
    <row r="21" spans="1:14">
      <c r="A21" s="54">
        <v>10</v>
      </c>
      <c r="B21" s="56"/>
      <c r="C21" s="95" t="str">
        <f>_xlfn.IFNA(VLOOKUP(B21,門店清單!A:B,2,0),"")</f>
        <v/>
      </c>
      <c r="D21" s="59"/>
      <c r="E21" s="59"/>
      <c r="F21" s="60"/>
      <c r="G21" s="72"/>
      <c r="H21" s="105"/>
      <c r="I21" s="106"/>
      <c r="J21" s="106"/>
      <c r="K21" s="107"/>
      <c r="L21" s="86">
        <f t="shared" si="0"/>
        <v>0</v>
      </c>
      <c r="M21" s="92"/>
      <c r="N21" s="92"/>
    </row>
    <row r="22" spans="1:14">
      <c r="A22" s="54">
        <v>11</v>
      </c>
      <c r="B22" s="56"/>
      <c r="C22" s="95" t="str">
        <f>_xlfn.IFNA(VLOOKUP(B22,門店清單!A:B,2,0),"")</f>
        <v/>
      </c>
      <c r="D22" s="59"/>
      <c r="E22" s="59"/>
      <c r="F22" s="60"/>
      <c r="G22" s="72"/>
      <c r="H22" s="105"/>
      <c r="I22" s="106"/>
      <c r="J22" s="106"/>
      <c r="K22" s="107"/>
      <c r="L22" s="86">
        <f t="shared" si="0"/>
        <v>0</v>
      </c>
      <c r="M22" s="92"/>
      <c r="N22" s="92"/>
    </row>
    <row r="23" spans="1:14">
      <c r="A23" s="54">
        <v>12</v>
      </c>
      <c r="B23" s="56"/>
      <c r="C23" s="95" t="str">
        <f>_xlfn.IFNA(VLOOKUP(B23,門店清單!A:B,2,0),"")</f>
        <v/>
      </c>
      <c r="D23" s="59"/>
      <c r="E23" s="59"/>
      <c r="F23" s="60"/>
      <c r="G23" s="72"/>
      <c r="H23" s="105"/>
      <c r="I23" s="106"/>
      <c r="J23" s="106"/>
      <c r="K23" s="107"/>
      <c r="L23" s="86">
        <f t="shared" si="0"/>
        <v>0</v>
      </c>
      <c r="M23" s="92"/>
      <c r="N23" s="92"/>
    </row>
    <row r="24" spans="1:14">
      <c r="A24" s="54">
        <v>13</v>
      </c>
      <c r="B24" s="56"/>
      <c r="C24" s="95" t="str">
        <f>_xlfn.IFNA(VLOOKUP(B24,門店清單!A:B,2,0),"")</f>
        <v/>
      </c>
      <c r="D24" s="59"/>
      <c r="E24" s="59"/>
      <c r="F24" s="60"/>
      <c r="G24" s="72"/>
      <c r="H24" s="105"/>
      <c r="I24" s="106"/>
      <c r="J24" s="106"/>
      <c r="K24" s="107"/>
      <c r="L24" s="86">
        <f t="shared" si="0"/>
        <v>0</v>
      </c>
      <c r="M24" s="92"/>
      <c r="N24" s="92"/>
    </row>
    <row r="25" spans="1:14">
      <c r="A25" s="54">
        <v>14</v>
      </c>
      <c r="B25" s="56"/>
      <c r="C25" s="95" t="str">
        <f>_xlfn.IFNA(VLOOKUP(B25,門店清單!A:B,2,0),"")</f>
        <v/>
      </c>
      <c r="D25" s="59"/>
      <c r="E25" s="59"/>
      <c r="F25" s="60"/>
      <c r="G25" s="72"/>
      <c r="H25" s="105"/>
      <c r="I25" s="106"/>
      <c r="J25" s="106"/>
      <c r="K25" s="107"/>
      <c r="L25" s="86">
        <f t="shared" si="0"/>
        <v>0</v>
      </c>
      <c r="M25" s="92"/>
      <c r="N25" s="92"/>
    </row>
    <row r="26" spans="1:14">
      <c r="A26" s="54">
        <v>15</v>
      </c>
      <c r="B26" s="56"/>
      <c r="C26" s="95" t="str">
        <f>_xlfn.IFNA(VLOOKUP(B26,門店清單!A:B,2,0),"")</f>
        <v/>
      </c>
      <c r="D26" s="59"/>
      <c r="E26" s="59"/>
      <c r="F26" s="60"/>
      <c r="G26" s="72"/>
      <c r="H26" s="105"/>
      <c r="I26" s="106"/>
      <c r="J26" s="106"/>
      <c r="K26" s="107"/>
      <c r="L26" s="86">
        <f t="shared" si="0"/>
        <v>0</v>
      </c>
      <c r="M26" s="92"/>
      <c r="N26" s="92"/>
    </row>
    <row r="27" spans="1:14">
      <c r="A27" s="54">
        <v>16</v>
      </c>
      <c r="B27" s="56"/>
      <c r="C27" s="95" t="str">
        <f>_xlfn.IFNA(VLOOKUP(B27,門店清單!A:B,2,0),"")</f>
        <v/>
      </c>
      <c r="D27" s="59"/>
      <c r="E27" s="59"/>
      <c r="F27" s="60"/>
      <c r="G27" s="72"/>
      <c r="H27" s="105"/>
      <c r="I27" s="106"/>
      <c r="J27" s="106"/>
      <c r="K27" s="107"/>
      <c r="L27" s="86">
        <f t="shared" si="0"/>
        <v>0</v>
      </c>
      <c r="M27" s="92"/>
      <c r="N27" s="92"/>
    </row>
    <row r="28" spans="1:14">
      <c r="A28" s="54">
        <v>17</v>
      </c>
      <c r="B28" s="56"/>
      <c r="C28" s="95" t="str">
        <f>_xlfn.IFNA(VLOOKUP(B28,門店清單!A:B,2,0),"")</f>
        <v/>
      </c>
      <c r="D28" s="59"/>
      <c r="E28" s="59"/>
      <c r="F28" s="60"/>
      <c r="G28" s="72"/>
      <c r="H28" s="105"/>
      <c r="I28" s="106"/>
      <c r="J28" s="106"/>
      <c r="K28" s="107"/>
      <c r="L28" s="86">
        <f t="shared" si="0"/>
        <v>0</v>
      </c>
      <c r="M28" s="92"/>
      <c r="N28" s="92"/>
    </row>
    <row r="29" spans="1:14">
      <c r="A29" s="54">
        <v>18</v>
      </c>
      <c r="B29" s="56"/>
      <c r="C29" s="95" t="str">
        <f>_xlfn.IFNA(VLOOKUP(B29,門店清單!A:B,2,0),"")</f>
        <v/>
      </c>
      <c r="D29" s="59"/>
      <c r="E29" s="59"/>
      <c r="F29" s="60"/>
      <c r="G29" s="72"/>
      <c r="H29" s="105"/>
      <c r="I29" s="106"/>
      <c r="J29" s="106"/>
      <c r="K29" s="107"/>
      <c r="L29" s="86">
        <f t="shared" si="0"/>
        <v>0</v>
      </c>
      <c r="M29" s="92"/>
      <c r="N29" s="92"/>
    </row>
    <row r="30" spans="1:14">
      <c r="A30" s="54">
        <v>19</v>
      </c>
      <c r="B30" s="56"/>
      <c r="C30" s="95" t="str">
        <f>_xlfn.IFNA(VLOOKUP(B30,門店清單!A:B,2,0),"")</f>
        <v/>
      </c>
      <c r="D30" s="59"/>
      <c r="E30" s="59"/>
      <c r="F30" s="60"/>
      <c r="G30" s="72"/>
      <c r="H30" s="105"/>
      <c r="I30" s="106"/>
      <c r="J30" s="106"/>
      <c r="K30" s="107"/>
      <c r="L30" s="86">
        <f t="shared" si="0"/>
        <v>0</v>
      </c>
      <c r="M30" s="92"/>
      <c r="N30" s="92"/>
    </row>
    <row r="31" spans="1:14">
      <c r="A31" s="54">
        <v>20</v>
      </c>
      <c r="B31" s="56"/>
      <c r="C31" s="95" t="str">
        <f>_xlfn.IFNA(VLOOKUP(B31,門店清單!A:B,2,0),"")</f>
        <v/>
      </c>
      <c r="D31" s="59"/>
      <c r="E31" s="59"/>
      <c r="F31" s="60"/>
      <c r="G31" s="72"/>
      <c r="H31" s="105"/>
      <c r="I31" s="106"/>
      <c r="J31" s="106"/>
      <c r="K31" s="107"/>
      <c r="L31" s="86">
        <f t="shared" si="0"/>
        <v>0</v>
      </c>
      <c r="M31" s="92"/>
      <c r="N31" s="92"/>
    </row>
    <row r="32" spans="1:14">
      <c r="A32" s="54">
        <v>21</v>
      </c>
      <c r="B32" s="56"/>
      <c r="C32" s="95" t="str">
        <f>_xlfn.IFNA(VLOOKUP(B32,門店清單!A:B,2,0),"")</f>
        <v/>
      </c>
      <c r="D32" s="59"/>
      <c r="E32" s="59"/>
      <c r="F32" s="60"/>
      <c r="G32" s="72"/>
      <c r="H32" s="105"/>
      <c r="I32" s="106"/>
      <c r="J32" s="106"/>
      <c r="K32" s="107"/>
      <c r="L32" s="86">
        <f t="shared" si="0"/>
        <v>0</v>
      </c>
      <c r="M32" s="92"/>
      <c r="N32" s="92"/>
    </row>
    <row r="33" spans="1:14">
      <c r="A33" s="54">
        <v>22</v>
      </c>
      <c r="B33" s="56"/>
      <c r="C33" s="95" t="str">
        <f>_xlfn.IFNA(VLOOKUP(B33,門店清單!A:B,2,0),"")</f>
        <v/>
      </c>
      <c r="D33" s="59"/>
      <c r="E33" s="59"/>
      <c r="F33" s="60"/>
      <c r="G33" s="72"/>
      <c r="H33" s="105"/>
      <c r="I33" s="106"/>
      <c r="J33" s="106"/>
      <c r="K33" s="107"/>
      <c r="L33" s="86">
        <f t="shared" si="0"/>
        <v>0</v>
      </c>
      <c r="M33" s="92"/>
      <c r="N33" s="92"/>
    </row>
    <row r="34" spans="1:14">
      <c r="A34" s="54">
        <v>23</v>
      </c>
      <c r="B34" s="56"/>
      <c r="C34" s="95" t="str">
        <f>_xlfn.IFNA(VLOOKUP(B34,門店清單!A:B,2,0),"")</f>
        <v/>
      </c>
      <c r="D34" s="59"/>
      <c r="E34" s="59"/>
      <c r="F34" s="60"/>
      <c r="G34" s="72"/>
      <c r="H34" s="105"/>
      <c r="I34" s="106"/>
      <c r="J34" s="106"/>
      <c r="K34" s="107"/>
      <c r="L34" s="86">
        <f t="shared" si="0"/>
        <v>0</v>
      </c>
      <c r="M34" s="92"/>
      <c r="N34" s="92"/>
    </row>
    <row r="35" spans="1:14">
      <c r="A35" s="54">
        <v>24</v>
      </c>
      <c r="B35" s="56"/>
      <c r="C35" s="95" t="str">
        <f>_xlfn.IFNA(VLOOKUP(B35,門店清單!A:B,2,0),"")</f>
        <v/>
      </c>
      <c r="D35" s="59"/>
      <c r="E35" s="59"/>
      <c r="F35" s="60"/>
      <c r="G35" s="72"/>
      <c r="H35" s="105"/>
      <c r="I35" s="106"/>
      <c r="J35" s="106"/>
      <c r="K35" s="107"/>
      <c r="L35" s="86">
        <f t="shared" si="0"/>
        <v>0</v>
      </c>
      <c r="M35" s="92"/>
      <c r="N35" s="92"/>
    </row>
    <row r="36" spans="1:14" ht="47.25" thickBot="1">
      <c r="A36" s="54">
        <v>25</v>
      </c>
      <c r="B36" s="73"/>
      <c r="C36" s="97" t="str">
        <f>_xlfn.IFNA(VLOOKUP(B36,門店清單!A:B,2,0),"")</f>
        <v/>
      </c>
      <c r="D36" s="74"/>
      <c r="E36" s="74"/>
      <c r="F36" s="75"/>
      <c r="G36" s="76"/>
      <c r="H36" s="82"/>
      <c r="I36" s="83"/>
      <c r="J36" s="83"/>
      <c r="K36" s="84"/>
      <c r="L36" s="87">
        <f t="shared" si="0"/>
        <v>0</v>
      </c>
      <c r="M36" s="93"/>
      <c r="N36" s="93"/>
    </row>
    <row r="37" spans="1:14" ht="36" customHeight="1"/>
  </sheetData>
  <protectedRanges>
    <protectedRange sqref="D12:K36" name="數量_1"/>
    <protectedRange sqref="M12:N36" name="備注_1"/>
    <protectedRange sqref="B12:B36" name="送往店鋪_1"/>
    <protectedRange sqref="H4:K4" name="總數_1"/>
    <protectedRange sqref="C3:C4" name="店鋪及日期_1"/>
  </protectedRanges>
  <mergeCells count="11">
    <mergeCell ref="M9:M11"/>
    <mergeCell ref="N9:N11"/>
    <mergeCell ref="B10:G10"/>
    <mergeCell ref="H10:K10"/>
    <mergeCell ref="H2:K2"/>
    <mergeCell ref="A3:B3"/>
    <mergeCell ref="A4:B4"/>
    <mergeCell ref="B8:L8"/>
    <mergeCell ref="B9:G9"/>
    <mergeCell ref="H9:K9"/>
    <mergeCell ref="L9:L11"/>
  </mergeCells>
  <conditionalFormatting sqref="B12:B29">
    <cfRule type="duplicateValues" dxfId="4" priority="2" stopIfTrue="1"/>
  </conditionalFormatting>
  <conditionalFormatting sqref="B30:B36">
    <cfRule type="duplicateValues" dxfId="3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M12:M31" xr:uid="{B3AF7B0C-6FF1-4FC3-BD7C-CC8001548DA8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51CCB0A3-0454-4E2D-846F-0A13C26FB274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505A2987-86B2-44DB-A9E1-6E5D80E3BB8A}">
          <x14:formula1>
            <xm:f>門店清單!$A:$A</xm:f>
          </x14:formula1>
          <xm:sqref>B12:B31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7"/>
  <sheetViews>
    <sheetView zoomScale="40" zoomScaleNormal="40" workbookViewId="0">
      <pane ySplit="11" topLeftCell="A12" activePane="bottomLeft" state="frozen"/>
      <selection pane="bottomLeft" activeCell="C13" sqref="C13"/>
    </sheetView>
  </sheetViews>
  <sheetFormatPr defaultRowHeight="46.5"/>
  <cols>
    <col min="1" max="1" width="13" style="38" customWidth="1"/>
    <col min="2" max="2" width="31" style="38" customWidth="1"/>
    <col min="3" max="3" width="51.75" style="38" customWidth="1"/>
    <col min="4" max="4" width="23.125" style="38" customWidth="1"/>
    <col min="5" max="11" width="21.375" style="38" customWidth="1"/>
    <col min="12" max="12" width="18.25" style="38" customWidth="1"/>
    <col min="13" max="13" width="161.75" style="38" customWidth="1"/>
    <col min="14" max="14" width="41.375" style="38" customWidth="1"/>
    <col min="15" max="16384" width="9" style="38"/>
  </cols>
  <sheetData>
    <row r="1" spans="1:23" ht="47.25" thickBot="1"/>
    <row r="2" spans="1:23" ht="47.25" thickBot="1">
      <c r="H2" s="120" t="s">
        <v>18</v>
      </c>
      <c r="I2" s="121"/>
      <c r="J2" s="122"/>
      <c r="K2" s="123"/>
    </row>
    <row r="3" spans="1:23" ht="42.75" customHeight="1">
      <c r="A3" s="124" t="s">
        <v>7</v>
      </c>
      <c r="B3" s="124"/>
      <c r="C3" s="39"/>
      <c r="E3" s="40"/>
      <c r="F3" s="40"/>
      <c r="G3" s="40"/>
      <c r="H3" s="41" t="s">
        <v>1</v>
      </c>
      <c r="I3" s="42" t="s">
        <v>19</v>
      </c>
      <c r="J3" s="43" t="s">
        <v>2</v>
      </c>
      <c r="K3" s="43" t="s">
        <v>61</v>
      </c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42.75" customHeight="1">
      <c r="A4" s="125" t="s">
        <v>11</v>
      </c>
      <c r="B4" s="125"/>
      <c r="C4" s="45">
        <f ca="1">TODAY()+1</f>
        <v>46204</v>
      </c>
      <c r="H4" s="46">
        <f>SUM(D12:D36,H12:H36)</f>
        <v>0</v>
      </c>
      <c r="I4" s="46">
        <f>SUM(E12:E36,I12:I36)</f>
        <v>0</v>
      </c>
      <c r="J4" s="46">
        <f>SUM(F12:F36,J12:J36)</f>
        <v>0</v>
      </c>
      <c r="K4" s="46">
        <f>SUM(G12:G36,K12:K36)</f>
        <v>0</v>
      </c>
    </row>
    <row r="5" spans="1:23">
      <c r="A5" s="47"/>
      <c r="B5" s="47"/>
      <c r="C5" s="94"/>
      <c r="D5" s="48"/>
      <c r="H5" s="48"/>
      <c r="I5" s="48"/>
      <c r="J5" s="48"/>
      <c r="K5" s="48"/>
    </row>
    <row r="7" spans="1:23" ht="47.25" thickBot="1"/>
    <row r="8" spans="1:23" ht="48" customHeight="1" thickBot="1">
      <c r="B8" s="126" t="s">
        <v>10</v>
      </c>
      <c r="C8" s="127"/>
      <c r="D8" s="127"/>
      <c r="E8" s="127"/>
      <c r="F8" s="127"/>
      <c r="G8" s="127"/>
      <c r="H8" s="127"/>
      <c r="I8" s="127"/>
      <c r="J8" s="127"/>
      <c r="K8" s="127"/>
      <c r="L8" s="128"/>
      <c r="M8" s="98"/>
      <c r="N8" s="49"/>
    </row>
    <row r="9" spans="1:23" ht="46.5" customHeight="1">
      <c r="B9" s="129" t="s">
        <v>7</v>
      </c>
      <c r="C9" s="130"/>
      <c r="D9" s="130"/>
      <c r="E9" s="130"/>
      <c r="F9" s="130"/>
      <c r="G9" s="131"/>
      <c r="H9" s="132" t="s">
        <v>9</v>
      </c>
      <c r="I9" s="133"/>
      <c r="J9" s="133"/>
      <c r="K9" s="134"/>
      <c r="L9" s="135" t="s">
        <v>5</v>
      </c>
      <c r="M9" s="110" t="s">
        <v>14</v>
      </c>
      <c r="N9" s="110" t="s">
        <v>58</v>
      </c>
    </row>
    <row r="10" spans="1:23">
      <c r="B10" s="113" t="s">
        <v>4</v>
      </c>
      <c r="C10" s="114"/>
      <c r="D10" s="114"/>
      <c r="E10" s="114"/>
      <c r="F10" s="114"/>
      <c r="G10" s="115"/>
      <c r="H10" s="116" t="s">
        <v>0</v>
      </c>
      <c r="I10" s="117"/>
      <c r="J10" s="118"/>
      <c r="K10" s="119"/>
      <c r="L10" s="136"/>
      <c r="M10" s="111"/>
      <c r="N10" s="111"/>
    </row>
    <row r="11" spans="1:23" ht="57" customHeight="1" thickBot="1">
      <c r="A11" s="50" t="s">
        <v>6</v>
      </c>
      <c r="B11" s="91" t="s">
        <v>17</v>
      </c>
      <c r="C11" s="96" t="s">
        <v>54</v>
      </c>
      <c r="D11" s="90" t="s">
        <v>1</v>
      </c>
      <c r="E11" s="51" t="s">
        <v>19</v>
      </c>
      <c r="F11" s="52" t="s">
        <v>2</v>
      </c>
      <c r="G11" s="70" t="s">
        <v>61</v>
      </c>
      <c r="H11" s="88" t="s">
        <v>1</v>
      </c>
      <c r="I11" s="89" t="s">
        <v>19</v>
      </c>
      <c r="J11" s="53" t="s">
        <v>2</v>
      </c>
      <c r="K11" s="77" t="s">
        <v>61</v>
      </c>
      <c r="L11" s="137"/>
      <c r="M11" s="112"/>
      <c r="N11" s="112"/>
    </row>
    <row r="12" spans="1:23">
      <c r="A12" s="54">
        <v>1</v>
      </c>
      <c r="B12" s="55"/>
      <c r="C12" s="95" t="str">
        <f>_xlfn.IFNA(VLOOKUP(B12,門店清單!A:B,2,0),"")</f>
        <v/>
      </c>
      <c r="D12" s="57"/>
      <c r="E12" s="58"/>
      <c r="F12" s="58"/>
      <c r="G12" s="71"/>
      <c r="H12" s="78"/>
      <c r="I12" s="68"/>
      <c r="J12" s="68"/>
      <c r="K12" s="79"/>
      <c r="L12" s="85">
        <f>SUM(D12:K12)</f>
        <v>0</v>
      </c>
      <c r="M12" s="92"/>
      <c r="N12" s="99"/>
    </row>
    <row r="13" spans="1:23">
      <c r="A13" s="54">
        <v>2</v>
      </c>
      <c r="B13" s="56"/>
      <c r="C13" s="95" t="str">
        <f>_xlfn.IFNA(VLOOKUP(B13,門店清單!A:B,2,0),"")</f>
        <v/>
      </c>
      <c r="D13" s="59"/>
      <c r="E13" s="59"/>
      <c r="F13" s="60"/>
      <c r="G13" s="72"/>
      <c r="H13" s="80"/>
      <c r="I13" s="69"/>
      <c r="J13" s="69"/>
      <c r="K13" s="81"/>
      <c r="L13" s="86">
        <f t="shared" ref="L13:L36" si="0">SUM(D13:K13)</f>
        <v>0</v>
      </c>
      <c r="M13" s="92"/>
      <c r="N13" s="92"/>
    </row>
    <row r="14" spans="1:23">
      <c r="A14" s="54">
        <v>3</v>
      </c>
      <c r="B14" s="56"/>
      <c r="C14" s="95" t="str">
        <f>_xlfn.IFNA(VLOOKUP(B14,門店清單!A:B,2,0),"")</f>
        <v/>
      </c>
      <c r="D14" s="59"/>
      <c r="E14" s="59"/>
      <c r="F14" s="60"/>
      <c r="G14" s="72"/>
      <c r="H14" s="80"/>
      <c r="I14" s="69"/>
      <c r="J14" s="69"/>
      <c r="K14" s="81"/>
      <c r="L14" s="86">
        <f t="shared" si="0"/>
        <v>0</v>
      </c>
      <c r="M14" s="92"/>
      <c r="N14" s="92"/>
    </row>
    <row r="15" spans="1:23">
      <c r="A15" s="54">
        <v>4</v>
      </c>
      <c r="B15" s="56"/>
      <c r="C15" s="95" t="str">
        <f>_xlfn.IFNA(VLOOKUP(B15,門店清單!A:B,2,0),"")</f>
        <v/>
      </c>
      <c r="D15" s="59"/>
      <c r="E15" s="59"/>
      <c r="F15" s="60"/>
      <c r="G15" s="72"/>
      <c r="H15" s="80"/>
      <c r="I15" s="69"/>
      <c r="J15" s="69"/>
      <c r="K15" s="81"/>
      <c r="L15" s="86">
        <f t="shared" si="0"/>
        <v>0</v>
      </c>
      <c r="M15" s="92"/>
      <c r="N15" s="92"/>
    </row>
    <row r="16" spans="1:23">
      <c r="A16" s="54">
        <v>5</v>
      </c>
      <c r="B16" s="56"/>
      <c r="C16" s="95" t="str">
        <f>_xlfn.IFNA(VLOOKUP(B16,門店清單!A:B,2,0),"")</f>
        <v/>
      </c>
      <c r="D16" s="59"/>
      <c r="E16" s="59"/>
      <c r="F16" s="60"/>
      <c r="G16" s="72"/>
      <c r="H16" s="80"/>
      <c r="I16" s="69"/>
      <c r="J16" s="69"/>
      <c r="K16" s="81"/>
      <c r="L16" s="86">
        <f t="shared" si="0"/>
        <v>0</v>
      </c>
      <c r="M16" s="92"/>
      <c r="N16" s="92"/>
    </row>
    <row r="17" spans="1:14">
      <c r="A17" s="54">
        <v>6</v>
      </c>
      <c r="B17" s="56"/>
      <c r="C17" s="95" t="str">
        <f>_xlfn.IFNA(VLOOKUP(B17,門店清單!A:B,2,0),"")</f>
        <v/>
      </c>
      <c r="D17" s="59"/>
      <c r="E17" s="59"/>
      <c r="F17" s="60"/>
      <c r="G17" s="72"/>
      <c r="H17" s="80"/>
      <c r="I17" s="69"/>
      <c r="J17" s="69"/>
      <c r="K17" s="81"/>
      <c r="L17" s="86">
        <f t="shared" si="0"/>
        <v>0</v>
      </c>
      <c r="M17" s="92"/>
      <c r="N17" s="92"/>
    </row>
    <row r="18" spans="1:14">
      <c r="A18" s="54">
        <v>7</v>
      </c>
      <c r="B18" s="56"/>
      <c r="C18" s="95" t="str">
        <f>_xlfn.IFNA(VLOOKUP(B18,門店清單!A:B,2,0),"")</f>
        <v/>
      </c>
      <c r="D18" s="59"/>
      <c r="E18" s="59"/>
      <c r="F18" s="60"/>
      <c r="G18" s="72"/>
      <c r="H18" s="80"/>
      <c r="I18" s="69"/>
      <c r="J18" s="69"/>
      <c r="K18" s="81"/>
      <c r="L18" s="86">
        <f t="shared" si="0"/>
        <v>0</v>
      </c>
      <c r="M18" s="92"/>
      <c r="N18" s="92"/>
    </row>
    <row r="19" spans="1:14">
      <c r="A19" s="54">
        <v>8</v>
      </c>
      <c r="B19" s="56"/>
      <c r="C19" s="95" t="str">
        <f>_xlfn.IFNA(VLOOKUP(B19,門店清單!A:B,2,0),"")</f>
        <v/>
      </c>
      <c r="D19" s="59"/>
      <c r="E19" s="59"/>
      <c r="F19" s="60"/>
      <c r="G19" s="72"/>
      <c r="H19" s="80"/>
      <c r="I19" s="69"/>
      <c r="J19" s="69"/>
      <c r="K19" s="81"/>
      <c r="L19" s="86">
        <f t="shared" si="0"/>
        <v>0</v>
      </c>
      <c r="M19" s="92"/>
      <c r="N19" s="92"/>
    </row>
    <row r="20" spans="1:14">
      <c r="A20" s="54">
        <v>9</v>
      </c>
      <c r="B20" s="56"/>
      <c r="C20" s="95" t="str">
        <f>_xlfn.IFNA(VLOOKUP(B20,門店清單!A:B,2,0),"")</f>
        <v/>
      </c>
      <c r="D20" s="59"/>
      <c r="E20" s="59"/>
      <c r="F20" s="60"/>
      <c r="G20" s="72"/>
      <c r="H20" s="80"/>
      <c r="I20" s="69"/>
      <c r="J20" s="69"/>
      <c r="K20" s="81"/>
      <c r="L20" s="86">
        <f t="shared" si="0"/>
        <v>0</v>
      </c>
      <c r="M20" s="92"/>
      <c r="N20" s="92"/>
    </row>
    <row r="21" spans="1:14">
      <c r="A21" s="54">
        <v>10</v>
      </c>
      <c r="B21" s="56"/>
      <c r="C21" s="95" t="str">
        <f>_xlfn.IFNA(VLOOKUP(B21,門店清單!A:B,2,0),"")</f>
        <v/>
      </c>
      <c r="D21" s="59"/>
      <c r="E21" s="59"/>
      <c r="F21" s="60"/>
      <c r="G21" s="72"/>
      <c r="H21" s="80"/>
      <c r="I21" s="69"/>
      <c r="J21" s="69"/>
      <c r="K21" s="81"/>
      <c r="L21" s="86">
        <f t="shared" si="0"/>
        <v>0</v>
      </c>
      <c r="M21" s="92"/>
      <c r="N21" s="92"/>
    </row>
    <row r="22" spans="1:14">
      <c r="A22" s="54">
        <v>11</v>
      </c>
      <c r="B22" s="56"/>
      <c r="C22" s="95" t="str">
        <f>_xlfn.IFNA(VLOOKUP(B22,門店清單!A:B,2,0),"")</f>
        <v/>
      </c>
      <c r="D22" s="59"/>
      <c r="E22" s="59"/>
      <c r="F22" s="60"/>
      <c r="G22" s="72"/>
      <c r="H22" s="80"/>
      <c r="I22" s="69"/>
      <c r="J22" s="69"/>
      <c r="K22" s="81"/>
      <c r="L22" s="86">
        <f t="shared" si="0"/>
        <v>0</v>
      </c>
      <c r="M22" s="92"/>
      <c r="N22" s="92"/>
    </row>
    <row r="23" spans="1:14">
      <c r="A23" s="54">
        <v>12</v>
      </c>
      <c r="B23" s="56"/>
      <c r="C23" s="95" t="str">
        <f>_xlfn.IFNA(VLOOKUP(B23,門店清單!A:B,2,0),"")</f>
        <v/>
      </c>
      <c r="D23" s="59"/>
      <c r="E23" s="59"/>
      <c r="F23" s="60"/>
      <c r="G23" s="72"/>
      <c r="H23" s="80"/>
      <c r="I23" s="69"/>
      <c r="J23" s="69"/>
      <c r="K23" s="81"/>
      <c r="L23" s="86">
        <f t="shared" si="0"/>
        <v>0</v>
      </c>
      <c r="M23" s="92"/>
      <c r="N23" s="92"/>
    </row>
    <row r="24" spans="1:14">
      <c r="A24" s="54">
        <v>13</v>
      </c>
      <c r="B24" s="56"/>
      <c r="C24" s="95" t="str">
        <f>_xlfn.IFNA(VLOOKUP(B24,門店清單!A:B,2,0),"")</f>
        <v/>
      </c>
      <c r="D24" s="59"/>
      <c r="E24" s="59"/>
      <c r="F24" s="60"/>
      <c r="G24" s="72"/>
      <c r="H24" s="80"/>
      <c r="I24" s="69"/>
      <c r="J24" s="69"/>
      <c r="K24" s="81"/>
      <c r="L24" s="86">
        <f t="shared" si="0"/>
        <v>0</v>
      </c>
      <c r="M24" s="92"/>
      <c r="N24" s="92"/>
    </row>
    <row r="25" spans="1:14">
      <c r="A25" s="54">
        <v>14</v>
      </c>
      <c r="B25" s="56"/>
      <c r="C25" s="95" t="str">
        <f>_xlfn.IFNA(VLOOKUP(B25,門店清單!A:B,2,0),"")</f>
        <v/>
      </c>
      <c r="D25" s="59"/>
      <c r="E25" s="59"/>
      <c r="F25" s="60"/>
      <c r="G25" s="72"/>
      <c r="H25" s="80"/>
      <c r="I25" s="69"/>
      <c r="J25" s="69"/>
      <c r="K25" s="81"/>
      <c r="L25" s="86">
        <f t="shared" si="0"/>
        <v>0</v>
      </c>
      <c r="M25" s="92"/>
      <c r="N25" s="92"/>
    </row>
    <row r="26" spans="1:14">
      <c r="A26" s="54">
        <v>15</v>
      </c>
      <c r="B26" s="56"/>
      <c r="C26" s="95" t="str">
        <f>_xlfn.IFNA(VLOOKUP(B26,門店清單!A:B,2,0),"")</f>
        <v/>
      </c>
      <c r="D26" s="59"/>
      <c r="E26" s="59"/>
      <c r="F26" s="60"/>
      <c r="G26" s="72"/>
      <c r="H26" s="80"/>
      <c r="I26" s="69"/>
      <c r="J26" s="69"/>
      <c r="K26" s="81"/>
      <c r="L26" s="86">
        <f t="shared" si="0"/>
        <v>0</v>
      </c>
      <c r="M26" s="92"/>
      <c r="N26" s="92"/>
    </row>
    <row r="27" spans="1:14">
      <c r="A27" s="54">
        <v>16</v>
      </c>
      <c r="B27" s="56"/>
      <c r="C27" s="95" t="str">
        <f>_xlfn.IFNA(VLOOKUP(B27,門店清單!A:B,2,0),"")</f>
        <v/>
      </c>
      <c r="D27" s="59"/>
      <c r="E27" s="59"/>
      <c r="F27" s="60"/>
      <c r="G27" s="72"/>
      <c r="H27" s="80"/>
      <c r="I27" s="69"/>
      <c r="J27" s="69"/>
      <c r="K27" s="81"/>
      <c r="L27" s="86">
        <f t="shared" si="0"/>
        <v>0</v>
      </c>
      <c r="M27" s="92"/>
      <c r="N27" s="92"/>
    </row>
    <row r="28" spans="1:14">
      <c r="A28" s="54">
        <v>17</v>
      </c>
      <c r="B28" s="56"/>
      <c r="C28" s="95" t="str">
        <f>_xlfn.IFNA(VLOOKUP(B28,門店清單!A:B,2,0),"")</f>
        <v/>
      </c>
      <c r="D28" s="59"/>
      <c r="E28" s="59"/>
      <c r="F28" s="60"/>
      <c r="G28" s="72"/>
      <c r="H28" s="80"/>
      <c r="I28" s="69"/>
      <c r="J28" s="69"/>
      <c r="K28" s="81"/>
      <c r="L28" s="86">
        <f t="shared" si="0"/>
        <v>0</v>
      </c>
      <c r="M28" s="92"/>
      <c r="N28" s="92"/>
    </row>
    <row r="29" spans="1:14">
      <c r="A29" s="54">
        <v>18</v>
      </c>
      <c r="B29" s="56"/>
      <c r="C29" s="95" t="str">
        <f>_xlfn.IFNA(VLOOKUP(B29,門店清單!A:B,2,0),"")</f>
        <v/>
      </c>
      <c r="D29" s="59"/>
      <c r="E29" s="59"/>
      <c r="F29" s="60"/>
      <c r="G29" s="72"/>
      <c r="H29" s="80"/>
      <c r="I29" s="69"/>
      <c r="J29" s="69"/>
      <c r="K29" s="81"/>
      <c r="L29" s="86">
        <f t="shared" si="0"/>
        <v>0</v>
      </c>
      <c r="M29" s="92"/>
      <c r="N29" s="92"/>
    </row>
    <row r="30" spans="1:14">
      <c r="A30" s="54">
        <v>19</v>
      </c>
      <c r="B30" s="56"/>
      <c r="C30" s="95" t="str">
        <f>_xlfn.IFNA(VLOOKUP(B30,門店清單!A:B,2,0),"")</f>
        <v/>
      </c>
      <c r="D30" s="59"/>
      <c r="E30" s="59"/>
      <c r="F30" s="60"/>
      <c r="G30" s="72"/>
      <c r="H30" s="80"/>
      <c r="I30" s="69"/>
      <c r="J30" s="69"/>
      <c r="K30" s="81"/>
      <c r="L30" s="86">
        <f t="shared" si="0"/>
        <v>0</v>
      </c>
      <c r="M30" s="92"/>
      <c r="N30" s="92"/>
    </row>
    <row r="31" spans="1:14">
      <c r="A31" s="54">
        <v>20</v>
      </c>
      <c r="B31" s="56"/>
      <c r="C31" s="95" t="str">
        <f>_xlfn.IFNA(VLOOKUP(B31,門店清單!A:B,2,0),"")</f>
        <v/>
      </c>
      <c r="D31" s="59"/>
      <c r="E31" s="59"/>
      <c r="F31" s="60"/>
      <c r="G31" s="72"/>
      <c r="H31" s="80"/>
      <c r="I31" s="69"/>
      <c r="J31" s="69"/>
      <c r="K31" s="81"/>
      <c r="L31" s="86">
        <f t="shared" si="0"/>
        <v>0</v>
      </c>
      <c r="M31" s="92"/>
      <c r="N31" s="92"/>
    </row>
    <row r="32" spans="1:14">
      <c r="A32" s="54">
        <v>21</v>
      </c>
      <c r="B32" s="56"/>
      <c r="C32" s="95" t="str">
        <f>_xlfn.IFNA(VLOOKUP(B32,門店清單!A:B,2,0),"")</f>
        <v/>
      </c>
      <c r="D32" s="59"/>
      <c r="E32" s="59"/>
      <c r="F32" s="60"/>
      <c r="G32" s="72"/>
      <c r="H32" s="80"/>
      <c r="I32" s="69"/>
      <c r="J32" s="69"/>
      <c r="K32" s="81"/>
      <c r="L32" s="86">
        <f t="shared" si="0"/>
        <v>0</v>
      </c>
      <c r="M32" s="92"/>
      <c r="N32" s="92"/>
    </row>
    <row r="33" spans="1:14">
      <c r="A33" s="54">
        <v>22</v>
      </c>
      <c r="B33" s="56"/>
      <c r="C33" s="95" t="str">
        <f>_xlfn.IFNA(VLOOKUP(B33,門店清單!A:B,2,0),"")</f>
        <v/>
      </c>
      <c r="D33" s="59"/>
      <c r="E33" s="59"/>
      <c r="F33" s="60"/>
      <c r="G33" s="72"/>
      <c r="H33" s="80"/>
      <c r="I33" s="69"/>
      <c r="J33" s="69"/>
      <c r="K33" s="81"/>
      <c r="L33" s="86">
        <f t="shared" si="0"/>
        <v>0</v>
      </c>
      <c r="M33" s="92"/>
      <c r="N33" s="92"/>
    </row>
    <row r="34" spans="1:14">
      <c r="A34" s="54">
        <v>23</v>
      </c>
      <c r="B34" s="56"/>
      <c r="C34" s="95" t="str">
        <f>_xlfn.IFNA(VLOOKUP(B34,門店清單!A:B,2,0),"")</f>
        <v/>
      </c>
      <c r="D34" s="59"/>
      <c r="E34" s="59"/>
      <c r="F34" s="60"/>
      <c r="G34" s="72"/>
      <c r="H34" s="80"/>
      <c r="I34" s="69"/>
      <c r="J34" s="69"/>
      <c r="K34" s="81"/>
      <c r="L34" s="86">
        <f t="shared" si="0"/>
        <v>0</v>
      </c>
      <c r="M34" s="92"/>
      <c r="N34" s="92"/>
    </row>
    <row r="35" spans="1:14">
      <c r="A35" s="54">
        <v>24</v>
      </c>
      <c r="B35" s="56"/>
      <c r="C35" s="95" t="str">
        <f>_xlfn.IFNA(VLOOKUP(B35,門店清單!A:B,2,0),"")</f>
        <v/>
      </c>
      <c r="D35" s="59"/>
      <c r="E35" s="59"/>
      <c r="F35" s="60"/>
      <c r="G35" s="72"/>
      <c r="H35" s="80"/>
      <c r="I35" s="69"/>
      <c r="J35" s="69"/>
      <c r="K35" s="81"/>
      <c r="L35" s="86">
        <f t="shared" si="0"/>
        <v>0</v>
      </c>
      <c r="M35" s="92"/>
      <c r="N35" s="92"/>
    </row>
    <row r="36" spans="1:14" ht="47.25" thickBot="1">
      <c r="A36" s="54">
        <v>25</v>
      </c>
      <c r="B36" s="73"/>
      <c r="C36" s="97" t="str">
        <f>_xlfn.IFNA(VLOOKUP(B36,門店清單!A:B,2,0),"")</f>
        <v/>
      </c>
      <c r="D36" s="74"/>
      <c r="E36" s="74"/>
      <c r="F36" s="75"/>
      <c r="G36" s="76"/>
      <c r="H36" s="82"/>
      <c r="I36" s="83"/>
      <c r="J36" s="83"/>
      <c r="K36" s="84"/>
      <c r="L36" s="87">
        <f t="shared" si="0"/>
        <v>0</v>
      </c>
      <c r="M36" s="93"/>
      <c r="N36" s="93"/>
    </row>
    <row r="37" spans="1:14" ht="36" customHeight="1"/>
  </sheetData>
  <sheetProtection sheet="1"/>
  <protectedRanges>
    <protectedRange sqref="D12:K36" name="數量"/>
    <protectedRange sqref="M12:N36" name="備注"/>
    <protectedRange sqref="B12:B36" name="送往店鋪"/>
    <protectedRange sqref="H4:K4" name="總數"/>
    <protectedRange sqref="C3:C4" name="店鋪及日期"/>
  </protectedRanges>
  <mergeCells count="11">
    <mergeCell ref="N9:N11"/>
    <mergeCell ref="M9:M11"/>
    <mergeCell ref="H2:K2"/>
    <mergeCell ref="B9:G9"/>
    <mergeCell ref="B10:G10"/>
    <mergeCell ref="A4:B4"/>
    <mergeCell ref="A3:B3"/>
    <mergeCell ref="H9:K9"/>
    <mergeCell ref="L9:L11"/>
    <mergeCell ref="H10:K10"/>
    <mergeCell ref="B8:L8"/>
  </mergeCells>
  <phoneticPr fontId="1" type="noConversion"/>
  <conditionalFormatting sqref="B12:B29">
    <cfRule type="duplicateValues" dxfId="2" priority="5" stopIfTrue="1"/>
  </conditionalFormatting>
  <conditionalFormatting sqref="B30:B36">
    <cfRule type="duplicateValues" dxfId="1" priority="3" stopIfTrue="1"/>
  </conditionalFormatting>
  <dataValidations xWindow="1286" yWindow="609" count="1">
    <dataValidation allowBlank="1" showInputMessage="1" showErrorMessage="1" promptTitle="單號需完整填寫/非貨品需填寫物品名字" prompt="如：_x000a_AHKWF1234567890_x000a_AHKAL12345678_x000a_(OPS)車兜_x000a_車兜-OPS" sqref="M12:M31" xr:uid="{00000000-0002-0000-0000-000000000000}"/>
  </dataValidations>
  <pageMargins left="0.7" right="0.7" top="0.75" bottom="0.75" header="0.3" footer="0.3"/>
  <pageSetup paperSize="9" scale="26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286" yWindow="609" count="2">
        <x14:dataValidation type="list" allowBlank="1" showInputMessage="1" showErrorMessage="1" errorTitle="4位數字門店代碼/WH(倉庫)" error="請輸入4位數字門店代碼" xr:uid="{00000000-0002-0000-0000-000001000000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B56D5B5B-896D-48F2-BE68-F439C8D3E801}">
          <x14:formula1>
            <xm:f>門店清單!$A:$A</xm:f>
          </x14:formula1>
          <xm:sqref>C3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3207A-13C9-4A8D-A426-53BB0B35C619}">
  <sheetPr>
    <tabColor theme="3"/>
    <pageSetUpPr fitToPage="1"/>
  </sheetPr>
  <dimension ref="A1:V44"/>
  <sheetViews>
    <sheetView zoomScale="55" zoomScaleNormal="55" workbookViewId="0">
      <pane ySplit="11" topLeftCell="A12" activePane="bottomLeft" state="frozen"/>
      <selection pane="bottomLeft" activeCell="I15" sqref="I15"/>
    </sheetView>
  </sheetViews>
  <sheetFormatPr defaultRowHeight="15.75"/>
  <cols>
    <col min="1" max="1" width="11.375" style="2" customWidth="1"/>
    <col min="2" max="2" width="14.625" style="2" customWidth="1"/>
    <col min="3" max="10" width="16.875" style="2" customWidth="1"/>
    <col min="11" max="11" width="9.875" style="2" customWidth="1"/>
    <col min="12" max="12" width="114" style="2" customWidth="1"/>
    <col min="13" max="16384" width="9" style="2"/>
  </cols>
  <sheetData>
    <row r="1" spans="1:22" s="22" customFormat="1" ht="29.25" thickBot="1"/>
    <row r="2" spans="1:22" s="22" customFormat="1" ht="29.25" thickBot="1">
      <c r="G2" s="138" t="s">
        <v>0</v>
      </c>
      <c r="H2" s="139"/>
      <c r="I2" s="140"/>
      <c r="J2" s="141"/>
    </row>
    <row r="3" spans="1:22" s="22" customFormat="1" ht="33" customHeight="1">
      <c r="A3" s="142" t="s">
        <v>7</v>
      </c>
      <c r="B3" s="142"/>
      <c r="C3" s="28">
        <v>7149</v>
      </c>
      <c r="D3" s="3"/>
      <c r="E3" s="3"/>
      <c r="F3" s="3"/>
      <c r="G3" s="23" t="s">
        <v>1</v>
      </c>
      <c r="H3" s="24" t="s">
        <v>2</v>
      </c>
      <c r="I3" s="25" t="s">
        <v>3</v>
      </c>
      <c r="J3" s="25" t="s">
        <v>12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s="22" customFormat="1" ht="33" customHeight="1">
      <c r="A4" s="143" t="s">
        <v>11</v>
      </c>
      <c r="B4" s="143"/>
      <c r="C4" s="29">
        <f ca="1">TODAY()</f>
        <v>46203</v>
      </c>
      <c r="G4" s="26">
        <f>SUM(C12:C43,G12:G43)</f>
        <v>1</v>
      </c>
      <c r="H4" s="26">
        <f>SUM(D12:D43,H12:H43)</f>
        <v>10</v>
      </c>
      <c r="I4" s="26">
        <f>SUM(E12:E43,I12:I43)</f>
        <v>0</v>
      </c>
      <c r="J4" s="26">
        <f>SUM(F12:F43,J12:J43)</f>
        <v>2</v>
      </c>
    </row>
    <row r="5" spans="1:22" ht="21">
      <c r="A5" s="27"/>
      <c r="B5" s="27"/>
      <c r="C5" s="5"/>
      <c r="G5" s="5"/>
      <c r="H5" s="5"/>
      <c r="I5" s="5"/>
      <c r="J5" s="5"/>
    </row>
    <row r="7" spans="1:22" ht="16.5" thickBot="1"/>
    <row r="8" spans="1:22" ht="24.75" customHeight="1" thickBot="1">
      <c r="B8" s="144" t="s">
        <v>10</v>
      </c>
      <c r="C8" s="145"/>
      <c r="D8" s="145"/>
      <c r="E8" s="145"/>
      <c r="F8" s="145"/>
      <c r="G8" s="145"/>
      <c r="H8" s="145"/>
      <c r="I8" s="145"/>
      <c r="J8" s="145"/>
      <c r="K8" s="145"/>
      <c r="L8" s="146"/>
    </row>
    <row r="9" spans="1:22" ht="46.5" customHeight="1" thickBot="1">
      <c r="B9" s="147" t="s">
        <v>7</v>
      </c>
      <c r="C9" s="148"/>
      <c r="D9" s="148"/>
      <c r="E9" s="148"/>
      <c r="F9" s="149"/>
      <c r="G9" s="150" t="s">
        <v>9</v>
      </c>
      <c r="H9" s="151"/>
      <c r="I9" s="151"/>
      <c r="J9" s="152"/>
      <c r="K9" s="153" t="s">
        <v>5</v>
      </c>
      <c r="L9" s="152" t="s">
        <v>14</v>
      </c>
    </row>
    <row r="10" spans="1:22" ht="16.5" thickBot="1">
      <c r="B10" s="158" t="s">
        <v>4</v>
      </c>
      <c r="C10" s="159"/>
      <c r="D10" s="159"/>
      <c r="E10" s="159"/>
      <c r="F10" s="160"/>
      <c r="G10" s="161" t="s">
        <v>0</v>
      </c>
      <c r="H10" s="162"/>
      <c r="I10" s="163"/>
      <c r="J10" s="164"/>
      <c r="K10" s="154"/>
      <c r="L10" s="156"/>
    </row>
    <row r="11" spans="1:22" ht="30.75" customHeight="1" thickBot="1">
      <c r="A11" s="1" t="s">
        <v>6</v>
      </c>
      <c r="B11" s="33" t="s">
        <v>8</v>
      </c>
      <c r="C11" s="34" t="s">
        <v>1</v>
      </c>
      <c r="D11" s="35" t="s">
        <v>2</v>
      </c>
      <c r="E11" s="36" t="s">
        <v>3</v>
      </c>
      <c r="F11" s="37" t="s">
        <v>12</v>
      </c>
      <c r="G11" s="19" t="s">
        <v>1</v>
      </c>
      <c r="H11" s="20" t="s">
        <v>2</v>
      </c>
      <c r="I11" s="17" t="s">
        <v>3</v>
      </c>
      <c r="J11" s="18" t="s">
        <v>12</v>
      </c>
      <c r="K11" s="155"/>
      <c r="L11" s="157"/>
    </row>
    <row r="12" spans="1:22" ht="44.25" customHeight="1">
      <c r="A12" s="6">
        <v>1</v>
      </c>
      <c r="B12" s="30">
        <v>7169</v>
      </c>
      <c r="C12" s="61"/>
      <c r="D12" s="61">
        <v>10</v>
      </c>
      <c r="E12" s="62"/>
      <c r="F12" s="62">
        <v>1</v>
      </c>
      <c r="G12" s="15"/>
      <c r="H12" s="15"/>
      <c r="I12" s="15"/>
      <c r="J12" s="15"/>
      <c r="K12" s="32">
        <f>SUM(C12:J12)</f>
        <v>11</v>
      </c>
      <c r="L12" s="21" t="s">
        <v>16</v>
      </c>
    </row>
    <row r="13" spans="1:22" ht="44.25" customHeight="1">
      <c r="A13" s="6">
        <v>2</v>
      </c>
      <c r="B13" s="31"/>
      <c r="C13" s="63"/>
      <c r="D13" s="63"/>
      <c r="E13" s="64"/>
      <c r="F13" s="64"/>
      <c r="G13" s="16">
        <v>1</v>
      </c>
      <c r="H13" s="16"/>
      <c r="I13" s="16"/>
      <c r="J13" s="16">
        <v>1</v>
      </c>
      <c r="K13" s="16">
        <f t="shared" ref="K13:K43" si="0">SUM(C13:J13)</f>
        <v>2</v>
      </c>
      <c r="L13" s="21" t="s">
        <v>15</v>
      </c>
    </row>
    <row r="14" spans="1:22" ht="44.25" customHeight="1">
      <c r="A14" s="6">
        <v>3</v>
      </c>
      <c r="B14" s="31"/>
      <c r="C14" s="63"/>
      <c r="D14" s="63"/>
      <c r="E14" s="64"/>
      <c r="F14" s="64"/>
      <c r="G14" s="16"/>
      <c r="H14" s="16"/>
      <c r="I14" s="16"/>
      <c r="J14" s="16"/>
      <c r="K14" s="16">
        <f t="shared" si="0"/>
        <v>0</v>
      </c>
      <c r="L14" s="21"/>
    </row>
    <row r="15" spans="1:22" ht="44.25" customHeight="1">
      <c r="A15" s="6">
        <v>4</v>
      </c>
      <c r="B15" s="31"/>
      <c r="C15" s="63"/>
      <c r="D15" s="63"/>
      <c r="E15" s="64"/>
      <c r="F15" s="64"/>
      <c r="G15" s="16"/>
      <c r="H15" s="16"/>
      <c r="I15" s="16"/>
      <c r="J15" s="16"/>
      <c r="K15" s="16">
        <f t="shared" si="0"/>
        <v>0</v>
      </c>
      <c r="L15" s="21"/>
    </row>
    <row r="16" spans="1:22" ht="44.25" customHeight="1">
      <c r="A16" s="6">
        <v>5</v>
      </c>
      <c r="B16" s="31"/>
      <c r="C16" s="63"/>
      <c r="D16" s="63"/>
      <c r="E16" s="64"/>
      <c r="F16" s="64"/>
      <c r="G16" s="16"/>
      <c r="H16" s="16"/>
      <c r="I16" s="16"/>
      <c r="J16" s="16"/>
      <c r="K16" s="16">
        <f t="shared" si="0"/>
        <v>0</v>
      </c>
      <c r="L16" s="21"/>
    </row>
    <row r="17" spans="1:12" ht="44.25" customHeight="1">
      <c r="A17" s="6">
        <v>6</v>
      </c>
      <c r="B17" s="31"/>
      <c r="C17" s="63"/>
      <c r="D17" s="63"/>
      <c r="E17" s="64"/>
      <c r="F17" s="64"/>
      <c r="G17" s="16"/>
      <c r="H17" s="16"/>
      <c r="I17" s="16"/>
      <c r="J17" s="16"/>
      <c r="K17" s="16">
        <f t="shared" si="0"/>
        <v>0</v>
      </c>
      <c r="L17" s="21"/>
    </row>
    <row r="18" spans="1:12" ht="44.25" customHeight="1">
      <c r="A18" s="6">
        <v>7</v>
      </c>
      <c r="B18" s="31"/>
      <c r="C18" s="63"/>
      <c r="D18" s="63"/>
      <c r="E18" s="64"/>
      <c r="F18" s="64"/>
      <c r="G18" s="16"/>
      <c r="H18" s="16"/>
      <c r="I18" s="16"/>
      <c r="J18" s="16"/>
      <c r="K18" s="16">
        <f t="shared" si="0"/>
        <v>0</v>
      </c>
      <c r="L18" s="21"/>
    </row>
    <row r="19" spans="1:12" ht="44.25" customHeight="1">
      <c r="A19" s="6">
        <v>8</v>
      </c>
      <c r="B19" s="31"/>
      <c r="C19" s="63"/>
      <c r="D19" s="63"/>
      <c r="E19" s="64"/>
      <c r="F19" s="64"/>
      <c r="G19" s="16"/>
      <c r="H19" s="16"/>
      <c r="I19" s="16"/>
      <c r="J19" s="16"/>
      <c r="K19" s="16">
        <f t="shared" si="0"/>
        <v>0</v>
      </c>
      <c r="L19" s="21"/>
    </row>
    <row r="20" spans="1:12" ht="44.25" customHeight="1">
      <c r="A20" s="6">
        <v>9</v>
      </c>
      <c r="B20" s="31"/>
      <c r="C20" s="63"/>
      <c r="D20" s="63"/>
      <c r="E20" s="64"/>
      <c r="F20" s="64"/>
      <c r="G20" s="16"/>
      <c r="H20" s="16"/>
      <c r="I20" s="16"/>
      <c r="J20" s="16"/>
      <c r="K20" s="16">
        <f t="shared" si="0"/>
        <v>0</v>
      </c>
      <c r="L20" s="21"/>
    </row>
    <row r="21" spans="1:12" ht="44.25" customHeight="1">
      <c r="A21" s="6">
        <v>10</v>
      </c>
      <c r="B21" s="31"/>
      <c r="C21" s="63"/>
      <c r="D21" s="63"/>
      <c r="E21" s="64"/>
      <c r="F21" s="64"/>
      <c r="G21" s="16"/>
      <c r="H21" s="16"/>
      <c r="I21" s="16"/>
      <c r="J21" s="16"/>
      <c r="K21" s="16">
        <f t="shared" si="0"/>
        <v>0</v>
      </c>
      <c r="L21" s="21"/>
    </row>
    <row r="22" spans="1:12" ht="44.25" customHeight="1">
      <c r="A22" s="6">
        <v>11</v>
      </c>
      <c r="B22" s="31"/>
      <c r="C22" s="63"/>
      <c r="D22" s="63"/>
      <c r="E22" s="64"/>
      <c r="F22" s="64"/>
      <c r="G22" s="16"/>
      <c r="H22" s="16"/>
      <c r="I22" s="16"/>
      <c r="J22" s="16"/>
      <c r="K22" s="16">
        <f t="shared" si="0"/>
        <v>0</v>
      </c>
      <c r="L22" s="21"/>
    </row>
    <row r="23" spans="1:12" ht="44.25" customHeight="1">
      <c r="A23" s="6">
        <v>12</v>
      </c>
      <c r="B23" s="31"/>
      <c r="C23" s="63"/>
      <c r="D23" s="63"/>
      <c r="E23" s="64"/>
      <c r="F23" s="64"/>
      <c r="G23" s="16"/>
      <c r="H23" s="16"/>
      <c r="I23" s="16"/>
      <c r="J23" s="16"/>
      <c r="K23" s="16">
        <f t="shared" si="0"/>
        <v>0</v>
      </c>
      <c r="L23" s="21"/>
    </row>
    <row r="24" spans="1:12" ht="44.25" customHeight="1">
      <c r="A24" s="6">
        <v>13</v>
      </c>
      <c r="B24" s="31"/>
      <c r="C24" s="63"/>
      <c r="D24" s="63"/>
      <c r="E24" s="64"/>
      <c r="F24" s="64"/>
      <c r="G24" s="16"/>
      <c r="H24" s="16"/>
      <c r="I24" s="16"/>
      <c r="J24" s="16"/>
      <c r="K24" s="16">
        <f t="shared" si="0"/>
        <v>0</v>
      </c>
      <c r="L24" s="21"/>
    </row>
    <row r="25" spans="1:12" ht="44.25" customHeight="1">
      <c r="A25" s="6">
        <v>14</v>
      </c>
      <c r="B25" s="31"/>
      <c r="C25" s="63"/>
      <c r="D25" s="63"/>
      <c r="E25" s="64"/>
      <c r="F25" s="64"/>
      <c r="G25" s="16"/>
      <c r="H25" s="16"/>
      <c r="I25" s="16"/>
      <c r="J25" s="16"/>
      <c r="K25" s="16">
        <f t="shared" si="0"/>
        <v>0</v>
      </c>
      <c r="L25" s="21"/>
    </row>
    <row r="26" spans="1:12" ht="44.25" customHeight="1">
      <c r="A26" s="6">
        <v>15</v>
      </c>
      <c r="B26" s="31"/>
      <c r="C26" s="63"/>
      <c r="D26" s="63"/>
      <c r="E26" s="64"/>
      <c r="F26" s="64"/>
      <c r="G26" s="16"/>
      <c r="H26" s="16"/>
      <c r="I26" s="16"/>
      <c r="J26" s="16"/>
      <c r="K26" s="16">
        <f t="shared" si="0"/>
        <v>0</v>
      </c>
      <c r="L26" s="21"/>
    </row>
    <row r="27" spans="1:12" ht="44.25" customHeight="1">
      <c r="A27" s="6">
        <v>16</v>
      </c>
      <c r="B27" s="31"/>
      <c r="C27" s="63"/>
      <c r="D27" s="63"/>
      <c r="E27" s="64"/>
      <c r="F27" s="64"/>
      <c r="G27" s="16"/>
      <c r="H27" s="16"/>
      <c r="I27" s="16"/>
      <c r="J27" s="16"/>
      <c r="K27" s="16">
        <f t="shared" si="0"/>
        <v>0</v>
      </c>
      <c r="L27" s="21"/>
    </row>
    <row r="28" spans="1:12" ht="44.25" customHeight="1">
      <c r="A28" s="6">
        <v>17</v>
      </c>
      <c r="B28" s="31"/>
      <c r="C28" s="63"/>
      <c r="D28" s="63"/>
      <c r="E28" s="64"/>
      <c r="F28" s="64"/>
      <c r="G28" s="16"/>
      <c r="H28" s="16"/>
      <c r="I28" s="16"/>
      <c r="J28" s="16"/>
      <c r="K28" s="16">
        <f t="shared" si="0"/>
        <v>0</v>
      </c>
      <c r="L28" s="21"/>
    </row>
    <row r="29" spans="1:12" ht="44.25" customHeight="1">
      <c r="A29" s="6">
        <v>18</v>
      </c>
      <c r="B29" s="31"/>
      <c r="C29" s="63"/>
      <c r="D29" s="63"/>
      <c r="E29" s="64"/>
      <c r="F29" s="64"/>
      <c r="G29" s="16"/>
      <c r="H29" s="16"/>
      <c r="I29" s="16"/>
      <c r="J29" s="16"/>
      <c r="K29" s="16">
        <f t="shared" si="0"/>
        <v>0</v>
      </c>
      <c r="L29" s="21"/>
    </row>
    <row r="30" spans="1:12" ht="44.25" customHeight="1">
      <c r="A30" s="6">
        <v>19</v>
      </c>
      <c r="B30" s="31"/>
      <c r="C30" s="63"/>
      <c r="D30" s="63"/>
      <c r="E30" s="64"/>
      <c r="F30" s="64"/>
      <c r="G30" s="16"/>
      <c r="H30" s="16"/>
      <c r="I30" s="16"/>
      <c r="J30" s="16"/>
      <c r="K30" s="16">
        <f t="shared" si="0"/>
        <v>0</v>
      </c>
      <c r="L30" s="21"/>
    </row>
    <row r="31" spans="1:12" ht="44.25" customHeight="1">
      <c r="A31" s="6">
        <v>20</v>
      </c>
      <c r="B31" s="31"/>
      <c r="C31" s="63"/>
      <c r="D31" s="63"/>
      <c r="E31" s="64"/>
      <c r="F31" s="64"/>
      <c r="G31" s="16"/>
      <c r="H31" s="16"/>
      <c r="I31" s="16"/>
      <c r="J31" s="16"/>
      <c r="K31" s="16">
        <f t="shared" si="0"/>
        <v>0</v>
      </c>
      <c r="L31" s="21"/>
    </row>
    <row r="32" spans="1:12" ht="36" customHeight="1">
      <c r="A32" s="6">
        <v>21</v>
      </c>
      <c r="B32" s="65"/>
      <c r="C32" s="66"/>
      <c r="D32" s="66"/>
      <c r="E32" s="67"/>
      <c r="F32" s="67"/>
      <c r="G32" s="7"/>
      <c r="H32" s="7"/>
      <c r="I32" s="7"/>
      <c r="J32" s="7"/>
      <c r="K32" s="7">
        <f t="shared" si="0"/>
        <v>0</v>
      </c>
      <c r="L32" s="8"/>
    </row>
    <row r="33" spans="1:12" ht="36" customHeight="1">
      <c r="A33" s="6">
        <v>22</v>
      </c>
      <c r="B33" s="65"/>
      <c r="C33" s="66"/>
      <c r="D33" s="66"/>
      <c r="E33" s="67"/>
      <c r="F33" s="67"/>
      <c r="G33" s="7"/>
      <c r="H33" s="7"/>
      <c r="I33" s="7"/>
      <c r="J33" s="7"/>
      <c r="K33" s="7">
        <f t="shared" si="0"/>
        <v>0</v>
      </c>
      <c r="L33" s="8"/>
    </row>
    <row r="34" spans="1:12" ht="36" customHeight="1">
      <c r="A34" s="6">
        <v>23</v>
      </c>
      <c r="B34" s="65"/>
      <c r="C34" s="66"/>
      <c r="D34" s="66"/>
      <c r="E34" s="67"/>
      <c r="F34" s="67"/>
      <c r="G34" s="7"/>
      <c r="H34" s="7"/>
      <c r="I34" s="7"/>
      <c r="J34" s="7"/>
      <c r="K34" s="7">
        <f t="shared" si="0"/>
        <v>0</v>
      </c>
      <c r="L34" s="8"/>
    </row>
    <row r="35" spans="1:12" ht="36" customHeight="1">
      <c r="A35" s="6">
        <v>24</v>
      </c>
      <c r="B35" s="65"/>
      <c r="C35" s="66"/>
      <c r="D35" s="66"/>
      <c r="E35" s="67"/>
      <c r="F35" s="67"/>
      <c r="G35" s="7"/>
      <c r="H35" s="7"/>
      <c r="I35" s="7"/>
      <c r="J35" s="7"/>
      <c r="K35" s="7">
        <f t="shared" si="0"/>
        <v>0</v>
      </c>
      <c r="L35" s="8"/>
    </row>
    <row r="36" spans="1:12" ht="36" customHeight="1">
      <c r="A36" s="6">
        <v>25</v>
      </c>
      <c r="B36" s="65"/>
      <c r="C36" s="66"/>
      <c r="D36" s="66"/>
      <c r="E36" s="67"/>
      <c r="F36" s="67"/>
      <c r="G36" s="7"/>
      <c r="H36" s="7"/>
      <c r="I36" s="7"/>
      <c r="J36" s="7"/>
      <c r="K36" s="7">
        <f t="shared" si="0"/>
        <v>0</v>
      </c>
      <c r="L36" s="8"/>
    </row>
    <row r="37" spans="1:12" ht="36" customHeight="1">
      <c r="A37" s="6">
        <v>26</v>
      </c>
      <c r="B37" s="9"/>
      <c r="C37" s="7"/>
      <c r="D37" s="7"/>
      <c r="E37" s="10"/>
      <c r="F37" s="10"/>
      <c r="G37" s="7"/>
      <c r="H37" s="7"/>
      <c r="I37" s="7"/>
      <c r="J37" s="7"/>
      <c r="K37" s="7">
        <f t="shared" si="0"/>
        <v>0</v>
      </c>
      <c r="L37" s="8"/>
    </row>
    <row r="38" spans="1:12" ht="36" customHeight="1">
      <c r="A38" s="6">
        <v>27</v>
      </c>
      <c r="B38" s="9"/>
      <c r="C38" s="7"/>
      <c r="D38" s="7"/>
      <c r="E38" s="10"/>
      <c r="F38" s="10"/>
      <c r="G38" s="7"/>
      <c r="H38" s="7"/>
      <c r="I38" s="7"/>
      <c r="J38" s="7"/>
      <c r="K38" s="7">
        <f t="shared" si="0"/>
        <v>0</v>
      </c>
      <c r="L38" s="8"/>
    </row>
    <row r="39" spans="1:12" ht="36" customHeight="1">
      <c r="A39" s="6">
        <v>28</v>
      </c>
      <c r="B39" s="9"/>
      <c r="C39" s="7"/>
      <c r="D39" s="7"/>
      <c r="E39" s="10"/>
      <c r="F39" s="10"/>
      <c r="G39" s="7"/>
      <c r="H39" s="7"/>
      <c r="I39" s="7"/>
      <c r="J39" s="7"/>
      <c r="K39" s="7">
        <f t="shared" si="0"/>
        <v>0</v>
      </c>
      <c r="L39" s="8"/>
    </row>
    <row r="40" spans="1:12" ht="36" customHeight="1">
      <c r="A40" s="6">
        <v>29</v>
      </c>
      <c r="B40" s="9"/>
      <c r="C40" s="7"/>
      <c r="D40" s="7"/>
      <c r="E40" s="10"/>
      <c r="F40" s="10"/>
      <c r="G40" s="7"/>
      <c r="H40" s="7"/>
      <c r="I40" s="7"/>
      <c r="J40" s="7"/>
      <c r="K40" s="7">
        <f t="shared" si="0"/>
        <v>0</v>
      </c>
      <c r="L40" s="8"/>
    </row>
    <row r="41" spans="1:12" ht="36" customHeight="1">
      <c r="A41" s="6">
        <v>30</v>
      </c>
      <c r="B41" s="9"/>
      <c r="C41" s="7"/>
      <c r="D41" s="7"/>
      <c r="E41" s="10"/>
      <c r="F41" s="10"/>
      <c r="G41" s="7"/>
      <c r="H41" s="7"/>
      <c r="I41" s="7"/>
      <c r="J41" s="7"/>
      <c r="K41" s="7">
        <f t="shared" si="0"/>
        <v>0</v>
      </c>
      <c r="L41" s="8"/>
    </row>
    <row r="42" spans="1:12" ht="36" customHeight="1">
      <c r="A42" s="6">
        <v>31</v>
      </c>
      <c r="B42" s="9"/>
      <c r="C42" s="7"/>
      <c r="D42" s="7"/>
      <c r="E42" s="10"/>
      <c r="F42" s="10"/>
      <c r="G42" s="7"/>
      <c r="H42" s="7"/>
      <c r="I42" s="7"/>
      <c r="J42" s="7"/>
      <c r="K42" s="7">
        <f t="shared" si="0"/>
        <v>0</v>
      </c>
      <c r="L42" s="8"/>
    </row>
    <row r="43" spans="1:12" ht="36" customHeight="1" thickBot="1">
      <c r="A43" s="6">
        <v>32</v>
      </c>
      <c r="B43" s="11"/>
      <c r="C43" s="12"/>
      <c r="D43" s="12"/>
      <c r="E43" s="13"/>
      <c r="F43" s="13"/>
      <c r="G43" s="12"/>
      <c r="H43" s="12"/>
      <c r="I43" s="12"/>
      <c r="J43" s="12"/>
      <c r="K43" s="7">
        <f t="shared" si="0"/>
        <v>0</v>
      </c>
      <c r="L43" s="14"/>
    </row>
    <row r="44" spans="1:12" ht="36" customHeight="1"/>
  </sheetData>
  <sheetProtection sheet="1" objects="1" scenarios="1"/>
  <mergeCells count="10">
    <mergeCell ref="G2:J2"/>
    <mergeCell ref="A3:B3"/>
    <mergeCell ref="A4:B4"/>
    <mergeCell ref="B8:L8"/>
    <mergeCell ref="B9:F9"/>
    <mergeCell ref="G9:J9"/>
    <mergeCell ref="K9:K11"/>
    <mergeCell ref="L9:L11"/>
    <mergeCell ref="B10:F10"/>
    <mergeCell ref="G10:J10"/>
  </mergeCells>
  <conditionalFormatting sqref="B12:B43">
    <cfRule type="duplicateValues" dxfId="0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L12:L31" xr:uid="{DB35BEBA-81CB-4880-A473-D89EE0AFF08D}"/>
  </dataValidations>
  <pageMargins left="0.7" right="0.7" top="0.75" bottom="0.75" header="0.3" footer="0.3"/>
  <pageSetup paperSize="9" scale="3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C261F2B-2BDE-4BB6-8C19-F1ACC985ADAF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或WH(倉庫)。如無法輸入，請在門店清單A列新增4位數字門店代碼" xr:uid="{4CA89C83-F807-442D-9515-CD43C9848647}">
          <x14:formula1>
            <xm:f>門店清單!$A:$A</xm:f>
          </x14:formula1>
          <xm:sqref>B12:B31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具名範圍</vt:lpstr>
      </vt:variant>
      <vt:variant>
        <vt:i4>1</vt:i4>
      </vt:variant>
    </vt:vector>
  </HeadingPairs>
  <TitlesOfParts>
    <vt:vector size="13" baseType="lpstr">
      <vt:lpstr>20260620</vt:lpstr>
      <vt:lpstr>20260624</vt:lpstr>
      <vt:lpstr>2026-06-30</vt:lpstr>
      <vt:lpstr>工作表1</vt:lpstr>
      <vt:lpstr>工作表6</vt:lpstr>
      <vt:lpstr>工作表7</vt:lpstr>
      <vt:lpstr>工作表3</vt:lpstr>
      <vt:lpstr>Maersk</vt:lpstr>
      <vt:lpstr>範例</vt:lpstr>
      <vt:lpstr>門店清單</vt:lpstr>
      <vt:lpstr>走貨紙</vt:lpstr>
      <vt:lpstr>Sales Memo</vt:lpstr>
      <vt:lpstr>Maersk!Print_Area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Chan</dc:creator>
  <cp:lastModifiedBy>fmrma</cp:lastModifiedBy>
  <cp:lastPrinted>2026-06-30T02:31:53Z</cp:lastPrinted>
  <dcterms:created xsi:type="dcterms:W3CDTF">2018-05-15T12:38:05Z</dcterms:created>
  <dcterms:modified xsi:type="dcterms:W3CDTF">2026-06-30T02:32:09Z</dcterms:modified>
</cp:coreProperties>
</file>