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mrmv\Desktop\常用文檔\Tim\RMV走貨表格\"/>
    </mc:Choice>
  </mc:AlternateContent>
  <xr:revisionPtr revIDLastSave="0" documentId="13_ncr:1_{254CF5F1-B147-4E98-98C5-447DF4F9AFAC}" xr6:coauthVersionLast="36" xr6:coauthVersionMax="36" xr10:uidLastSave="{00000000-0000-0000-0000-000000000000}"/>
  <bookViews>
    <workbookView xWindow="0" yWindow="0" windowWidth="28800" windowHeight="12225" firstSheet="3" activeTab="4" xr2:uid="{00000000-000D-0000-FFFF-FFFF00000000}"/>
  </bookViews>
  <sheets>
    <sheet name="2026-08-03" sheetId="26" r:id="rId1"/>
    <sheet name="2026-08-05" sheetId="27" r:id="rId2"/>
    <sheet name="2026-08-06" sheetId="29" r:id="rId3"/>
    <sheet name="2026-08-07" sheetId="34" r:id="rId4"/>
    <sheet name="2026-08-12" sheetId="13" r:id="rId5"/>
    <sheet name="待錄用走貨表格6" sheetId="35" r:id="rId6"/>
    <sheet name="待錄用走貨表格7" sheetId="33" r:id="rId7"/>
    <sheet name="待錄用走貨表格8" sheetId="32" r:id="rId8"/>
    <sheet name="待錄用走貨表格9" sheetId="31" r:id="rId9"/>
    <sheet name="待錄用走貨表格10" sheetId="30" r:id="rId10"/>
    <sheet name="待錄用走貨表格11" sheetId="40" r:id="rId11"/>
    <sheet name="待錄用走貨表格12" sheetId="39" r:id="rId12"/>
    <sheet name="待錄用走貨表格13" sheetId="38" r:id="rId13"/>
    <sheet name="待錄用走貨表格14" sheetId="37" r:id="rId14"/>
    <sheet name="待錄用走貨表格15" sheetId="36" r:id="rId15"/>
    <sheet name="待錄用走貨表格16" sheetId="28" r:id="rId16"/>
    <sheet name="待錄用走貨表格17" sheetId="43" r:id="rId17"/>
    <sheet name="待錄用走貨表格18" sheetId="45" r:id="rId18"/>
    <sheet name="待錄用走貨表格19" sheetId="44" r:id="rId19"/>
    <sheet name="待錄用走貨表格20" sheetId="42" r:id="rId20"/>
    <sheet name="範例" sheetId="6" r:id="rId21"/>
    <sheet name="門店清單" sheetId="4" r:id="rId22"/>
    <sheet name="走貨紙" sheetId="14" r:id="rId23"/>
    <sheet name="Sales Memo地址單" sheetId="15" r:id="rId24"/>
    <sheet name="Sales Memo箱封面" sheetId="18" r:id="rId25"/>
    <sheet name="Sales Memo内" sheetId="19" r:id="rId26"/>
    <sheet name="店鋪地址" sheetId="20" state="hidden" r:id="rId27"/>
  </sheets>
  <calcPr calcId="191029"/>
</workbook>
</file>

<file path=xl/calcChain.xml><?xml version="1.0" encoding="utf-8"?>
<calcChain xmlns="http://schemas.openxmlformats.org/spreadsheetml/2006/main">
  <c r="C4" i="29" l="1"/>
  <c r="M36" i="45" l="1"/>
  <c r="D36" i="45"/>
  <c r="C36" i="45"/>
  <c r="M35" i="45"/>
  <c r="D35" i="45"/>
  <c r="C35" i="45"/>
  <c r="M34" i="45"/>
  <c r="D34" i="45"/>
  <c r="C34" i="45"/>
  <c r="M33" i="45"/>
  <c r="D33" i="45"/>
  <c r="C33" i="45"/>
  <c r="M32" i="45"/>
  <c r="D32" i="45"/>
  <c r="C32" i="45"/>
  <c r="M31" i="45"/>
  <c r="D31" i="45"/>
  <c r="C31" i="45"/>
  <c r="M30" i="45"/>
  <c r="D30" i="45"/>
  <c r="C30" i="45"/>
  <c r="M29" i="45"/>
  <c r="D29" i="45"/>
  <c r="C29" i="45"/>
  <c r="M28" i="45"/>
  <c r="D28" i="45"/>
  <c r="C28" i="45"/>
  <c r="M27" i="45"/>
  <c r="D27" i="45"/>
  <c r="C27" i="45"/>
  <c r="M26" i="45"/>
  <c r="D26" i="45"/>
  <c r="C26" i="45"/>
  <c r="M25" i="45"/>
  <c r="D25" i="45"/>
  <c r="C25" i="45"/>
  <c r="M24" i="45"/>
  <c r="D24" i="45"/>
  <c r="C24" i="45"/>
  <c r="M23" i="45"/>
  <c r="D23" i="45"/>
  <c r="C23" i="45"/>
  <c r="M22" i="45"/>
  <c r="D22" i="45"/>
  <c r="C22" i="45"/>
  <c r="M21" i="45"/>
  <c r="D21" i="45"/>
  <c r="C21" i="45"/>
  <c r="M20" i="45"/>
  <c r="D20" i="45"/>
  <c r="C20" i="45"/>
  <c r="M19" i="45"/>
  <c r="D19" i="45"/>
  <c r="C19" i="45"/>
  <c r="M18" i="45"/>
  <c r="D18" i="45"/>
  <c r="C18" i="45"/>
  <c r="M17" i="45"/>
  <c r="D17" i="45"/>
  <c r="C17" i="45"/>
  <c r="M16" i="45"/>
  <c r="D16" i="45"/>
  <c r="C16" i="45"/>
  <c r="M15" i="45"/>
  <c r="D15" i="45"/>
  <c r="C15" i="45"/>
  <c r="M14" i="45"/>
  <c r="D14" i="45"/>
  <c r="C14" i="45"/>
  <c r="M13" i="45"/>
  <c r="D13" i="45"/>
  <c r="C13" i="45"/>
  <c r="M12" i="45"/>
  <c r="D12" i="45"/>
  <c r="C12" i="45"/>
  <c r="L4" i="45"/>
  <c r="K4" i="45"/>
  <c r="J4" i="45"/>
  <c r="I4" i="45"/>
  <c r="C4" i="45"/>
  <c r="M36" i="44"/>
  <c r="D36" i="44"/>
  <c r="C36" i="44"/>
  <c r="M35" i="44"/>
  <c r="D35" i="44"/>
  <c r="C35" i="44"/>
  <c r="M34" i="44"/>
  <c r="D34" i="44"/>
  <c r="C34" i="44"/>
  <c r="M33" i="44"/>
  <c r="D33" i="44"/>
  <c r="C33" i="44"/>
  <c r="M32" i="44"/>
  <c r="D32" i="44"/>
  <c r="C32" i="44"/>
  <c r="M31" i="44"/>
  <c r="D31" i="44"/>
  <c r="C31" i="44"/>
  <c r="M30" i="44"/>
  <c r="D30" i="44"/>
  <c r="C30" i="44"/>
  <c r="M29" i="44"/>
  <c r="D29" i="44"/>
  <c r="C29" i="44"/>
  <c r="M28" i="44"/>
  <c r="D28" i="44"/>
  <c r="C28" i="44"/>
  <c r="M27" i="44"/>
  <c r="D27" i="44"/>
  <c r="C27" i="44"/>
  <c r="M26" i="44"/>
  <c r="D26" i="44"/>
  <c r="C26" i="44"/>
  <c r="M25" i="44"/>
  <c r="D25" i="44"/>
  <c r="C25" i="44"/>
  <c r="M24" i="44"/>
  <c r="D24" i="44"/>
  <c r="C24" i="44"/>
  <c r="M23" i="44"/>
  <c r="D23" i="44"/>
  <c r="C23" i="44"/>
  <c r="M22" i="44"/>
  <c r="D22" i="44"/>
  <c r="C22" i="44"/>
  <c r="M21" i="44"/>
  <c r="D21" i="44"/>
  <c r="C21" i="44"/>
  <c r="M20" i="44"/>
  <c r="D20" i="44"/>
  <c r="C20" i="44"/>
  <c r="M19" i="44"/>
  <c r="D19" i="44"/>
  <c r="C19" i="44"/>
  <c r="M18" i="44"/>
  <c r="D18" i="44"/>
  <c r="C18" i="44"/>
  <c r="M17" i="44"/>
  <c r="D17" i="44"/>
  <c r="C17" i="44"/>
  <c r="M16" i="44"/>
  <c r="D16" i="44"/>
  <c r="C16" i="44"/>
  <c r="M15" i="44"/>
  <c r="D15" i="44"/>
  <c r="C15" i="44"/>
  <c r="M14" i="44"/>
  <c r="D14" i="44"/>
  <c r="C14" i="44"/>
  <c r="M13" i="44"/>
  <c r="D13" i="44"/>
  <c r="C13" i="44"/>
  <c r="M12" i="44"/>
  <c r="D12" i="44"/>
  <c r="C12" i="44"/>
  <c r="L4" i="44"/>
  <c r="K4" i="44"/>
  <c r="J4" i="44"/>
  <c r="I4" i="44"/>
  <c r="C4" i="44"/>
  <c r="M36" i="42"/>
  <c r="D36" i="42"/>
  <c r="C36" i="42"/>
  <c r="M35" i="42"/>
  <c r="D35" i="42"/>
  <c r="C35" i="42"/>
  <c r="M34" i="42"/>
  <c r="D34" i="42"/>
  <c r="C34" i="42"/>
  <c r="M33" i="42"/>
  <c r="D33" i="42"/>
  <c r="C33" i="42"/>
  <c r="M32" i="42"/>
  <c r="D32" i="42"/>
  <c r="C32" i="42"/>
  <c r="M31" i="42"/>
  <c r="D31" i="42"/>
  <c r="C31" i="42"/>
  <c r="M30" i="42"/>
  <c r="D30" i="42"/>
  <c r="C30" i="42"/>
  <c r="M29" i="42"/>
  <c r="D29" i="42"/>
  <c r="C29" i="42"/>
  <c r="M28" i="42"/>
  <c r="D28" i="42"/>
  <c r="C28" i="42"/>
  <c r="M27" i="42"/>
  <c r="D27" i="42"/>
  <c r="C27" i="42"/>
  <c r="M26" i="42"/>
  <c r="D26" i="42"/>
  <c r="C26" i="42"/>
  <c r="M25" i="42"/>
  <c r="D25" i="42"/>
  <c r="C25" i="42"/>
  <c r="M24" i="42"/>
  <c r="D24" i="42"/>
  <c r="C24" i="42"/>
  <c r="M23" i="42"/>
  <c r="D23" i="42"/>
  <c r="C23" i="42"/>
  <c r="M22" i="42"/>
  <c r="D22" i="42"/>
  <c r="C22" i="42"/>
  <c r="M21" i="42"/>
  <c r="D21" i="42"/>
  <c r="C21" i="42"/>
  <c r="M20" i="42"/>
  <c r="D20" i="42"/>
  <c r="C20" i="42"/>
  <c r="M19" i="42"/>
  <c r="D19" i="42"/>
  <c r="C19" i="42"/>
  <c r="M18" i="42"/>
  <c r="D18" i="42"/>
  <c r="C18" i="42"/>
  <c r="M17" i="42"/>
  <c r="D17" i="42"/>
  <c r="C17" i="42"/>
  <c r="M16" i="42"/>
  <c r="D16" i="42"/>
  <c r="C16" i="42"/>
  <c r="M15" i="42"/>
  <c r="D15" i="42"/>
  <c r="C15" i="42"/>
  <c r="M14" i="42"/>
  <c r="D14" i="42"/>
  <c r="C14" i="42"/>
  <c r="M13" i="42"/>
  <c r="D13" i="42"/>
  <c r="C13" i="42"/>
  <c r="M12" i="42"/>
  <c r="D12" i="42"/>
  <c r="C12" i="42"/>
  <c r="L4" i="42"/>
  <c r="K4" i="42"/>
  <c r="J4" i="42"/>
  <c r="I4" i="42"/>
  <c r="C4" i="42"/>
  <c r="M36" i="43"/>
  <c r="D36" i="43"/>
  <c r="C36" i="43"/>
  <c r="M35" i="43"/>
  <c r="D35" i="43"/>
  <c r="C35" i="43"/>
  <c r="M34" i="43"/>
  <c r="D34" i="43"/>
  <c r="C34" i="43"/>
  <c r="M33" i="43"/>
  <c r="D33" i="43"/>
  <c r="C33" i="43"/>
  <c r="M32" i="43"/>
  <c r="D32" i="43"/>
  <c r="C32" i="43"/>
  <c r="M31" i="43"/>
  <c r="D31" i="43"/>
  <c r="C31" i="43"/>
  <c r="M30" i="43"/>
  <c r="D30" i="43"/>
  <c r="C30" i="43"/>
  <c r="M29" i="43"/>
  <c r="D29" i="43"/>
  <c r="C29" i="43"/>
  <c r="M28" i="43"/>
  <c r="D28" i="43"/>
  <c r="C28" i="43"/>
  <c r="M27" i="43"/>
  <c r="D27" i="43"/>
  <c r="C27" i="43"/>
  <c r="M26" i="43"/>
  <c r="D26" i="43"/>
  <c r="C26" i="43"/>
  <c r="M25" i="43"/>
  <c r="D25" i="43"/>
  <c r="C25" i="43"/>
  <c r="M24" i="43"/>
  <c r="D24" i="43"/>
  <c r="C24" i="43"/>
  <c r="M23" i="43"/>
  <c r="D23" i="43"/>
  <c r="C23" i="43"/>
  <c r="M22" i="43"/>
  <c r="D22" i="43"/>
  <c r="C22" i="43"/>
  <c r="M21" i="43"/>
  <c r="D21" i="43"/>
  <c r="C21" i="43"/>
  <c r="M20" i="43"/>
  <c r="D20" i="43"/>
  <c r="C20" i="43"/>
  <c r="M19" i="43"/>
  <c r="D19" i="43"/>
  <c r="C19" i="43"/>
  <c r="M18" i="43"/>
  <c r="D18" i="43"/>
  <c r="C18" i="43"/>
  <c r="M17" i="43"/>
  <c r="D17" i="43"/>
  <c r="C17" i="43"/>
  <c r="M16" i="43"/>
  <c r="D16" i="43"/>
  <c r="C16" i="43"/>
  <c r="M15" i="43"/>
  <c r="D15" i="43"/>
  <c r="C15" i="43"/>
  <c r="M14" i="43"/>
  <c r="D14" i="43"/>
  <c r="C14" i="43"/>
  <c r="M13" i="43"/>
  <c r="D13" i="43"/>
  <c r="C13" i="43"/>
  <c r="M12" i="43"/>
  <c r="D12" i="43"/>
  <c r="C12" i="43"/>
  <c r="L4" i="43"/>
  <c r="K4" i="43"/>
  <c r="J4" i="43"/>
  <c r="I4" i="43"/>
  <c r="C4" i="43"/>
  <c r="M36" i="38"/>
  <c r="D36" i="38"/>
  <c r="C36" i="38"/>
  <c r="M35" i="38"/>
  <c r="D35" i="38"/>
  <c r="C35" i="38"/>
  <c r="M34" i="38"/>
  <c r="D34" i="38"/>
  <c r="C34" i="38"/>
  <c r="M33" i="38"/>
  <c r="D33" i="38"/>
  <c r="C33" i="38"/>
  <c r="M32" i="38"/>
  <c r="D32" i="38"/>
  <c r="C32" i="38"/>
  <c r="M31" i="38"/>
  <c r="D31" i="38"/>
  <c r="C31" i="38"/>
  <c r="M30" i="38"/>
  <c r="D30" i="38"/>
  <c r="C30" i="38"/>
  <c r="M29" i="38"/>
  <c r="D29" i="38"/>
  <c r="C29" i="38"/>
  <c r="M28" i="38"/>
  <c r="D28" i="38"/>
  <c r="C28" i="38"/>
  <c r="M27" i="38"/>
  <c r="D27" i="38"/>
  <c r="C27" i="38"/>
  <c r="M26" i="38"/>
  <c r="D26" i="38"/>
  <c r="C26" i="38"/>
  <c r="M25" i="38"/>
  <c r="D25" i="38"/>
  <c r="C25" i="38"/>
  <c r="M24" i="38"/>
  <c r="D24" i="38"/>
  <c r="C24" i="38"/>
  <c r="M23" i="38"/>
  <c r="D23" i="38"/>
  <c r="C23" i="38"/>
  <c r="M22" i="38"/>
  <c r="D22" i="38"/>
  <c r="C22" i="38"/>
  <c r="M21" i="38"/>
  <c r="D21" i="38"/>
  <c r="C21" i="38"/>
  <c r="M20" i="38"/>
  <c r="D20" i="38"/>
  <c r="C20" i="38"/>
  <c r="M19" i="38"/>
  <c r="D19" i="38"/>
  <c r="C19" i="38"/>
  <c r="M18" i="38"/>
  <c r="D18" i="38"/>
  <c r="C18" i="38"/>
  <c r="M17" i="38"/>
  <c r="D17" i="38"/>
  <c r="C17" i="38"/>
  <c r="M16" i="38"/>
  <c r="D16" i="38"/>
  <c r="C16" i="38"/>
  <c r="M15" i="38"/>
  <c r="D15" i="38"/>
  <c r="C15" i="38"/>
  <c r="M14" i="38"/>
  <c r="D14" i="38"/>
  <c r="C14" i="38"/>
  <c r="M13" i="38"/>
  <c r="D13" i="38"/>
  <c r="C13" i="38"/>
  <c r="M12" i="38"/>
  <c r="D12" i="38"/>
  <c r="C12" i="38"/>
  <c r="L4" i="38"/>
  <c r="K4" i="38"/>
  <c r="J4" i="38"/>
  <c r="I4" i="38"/>
  <c r="C4" i="38"/>
  <c r="M36" i="37"/>
  <c r="D36" i="37"/>
  <c r="C36" i="37"/>
  <c r="M35" i="37"/>
  <c r="D35" i="37"/>
  <c r="C35" i="37"/>
  <c r="M34" i="37"/>
  <c r="D34" i="37"/>
  <c r="C34" i="37"/>
  <c r="M33" i="37"/>
  <c r="D33" i="37"/>
  <c r="C33" i="37"/>
  <c r="M32" i="37"/>
  <c r="D32" i="37"/>
  <c r="C32" i="37"/>
  <c r="M31" i="37"/>
  <c r="D31" i="37"/>
  <c r="C31" i="37"/>
  <c r="M30" i="37"/>
  <c r="D30" i="37"/>
  <c r="C30" i="37"/>
  <c r="M29" i="37"/>
  <c r="D29" i="37"/>
  <c r="C29" i="37"/>
  <c r="M28" i="37"/>
  <c r="D28" i="37"/>
  <c r="C28" i="37"/>
  <c r="M27" i="37"/>
  <c r="D27" i="37"/>
  <c r="C27" i="37"/>
  <c r="M26" i="37"/>
  <c r="D26" i="37"/>
  <c r="C26" i="37"/>
  <c r="M25" i="37"/>
  <c r="D25" i="37"/>
  <c r="C25" i="37"/>
  <c r="M24" i="37"/>
  <c r="D24" i="37"/>
  <c r="C24" i="37"/>
  <c r="M23" i="37"/>
  <c r="D23" i="37"/>
  <c r="C23" i="37"/>
  <c r="M22" i="37"/>
  <c r="D22" i="37"/>
  <c r="C22" i="37"/>
  <c r="M21" i="37"/>
  <c r="D21" i="37"/>
  <c r="C21" i="37"/>
  <c r="M20" i="37"/>
  <c r="D20" i="37"/>
  <c r="C20" i="37"/>
  <c r="M19" i="37"/>
  <c r="D19" i="37"/>
  <c r="C19" i="37"/>
  <c r="M18" i="37"/>
  <c r="D18" i="37"/>
  <c r="C18" i="37"/>
  <c r="M17" i="37"/>
  <c r="D17" i="37"/>
  <c r="C17" i="37"/>
  <c r="M16" i="37"/>
  <c r="D16" i="37"/>
  <c r="C16" i="37"/>
  <c r="M15" i="37"/>
  <c r="D15" i="37"/>
  <c r="C15" i="37"/>
  <c r="M14" i="37"/>
  <c r="D14" i="37"/>
  <c r="C14" i="37"/>
  <c r="M13" i="37"/>
  <c r="D13" i="37"/>
  <c r="C13" i="37"/>
  <c r="M12" i="37"/>
  <c r="D12" i="37"/>
  <c r="C12" i="37"/>
  <c r="L4" i="37"/>
  <c r="K4" i="37"/>
  <c r="J4" i="37"/>
  <c r="I4" i="37"/>
  <c r="C4" i="37"/>
  <c r="M36" i="36"/>
  <c r="D36" i="36"/>
  <c r="C36" i="36"/>
  <c r="M35" i="36"/>
  <c r="D35" i="36"/>
  <c r="C35" i="36"/>
  <c r="M34" i="36"/>
  <c r="D34" i="36"/>
  <c r="C34" i="36"/>
  <c r="M33" i="36"/>
  <c r="D33" i="36"/>
  <c r="C33" i="36"/>
  <c r="M32" i="36"/>
  <c r="D32" i="36"/>
  <c r="C32" i="36"/>
  <c r="M31" i="36"/>
  <c r="D31" i="36"/>
  <c r="C31" i="36"/>
  <c r="M30" i="36"/>
  <c r="D30" i="36"/>
  <c r="C30" i="36"/>
  <c r="M29" i="36"/>
  <c r="D29" i="36"/>
  <c r="C29" i="36"/>
  <c r="M28" i="36"/>
  <c r="D28" i="36"/>
  <c r="C28" i="36"/>
  <c r="M27" i="36"/>
  <c r="D27" i="36"/>
  <c r="C27" i="36"/>
  <c r="M26" i="36"/>
  <c r="D26" i="36"/>
  <c r="C26" i="36"/>
  <c r="M25" i="36"/>
  <c r="D25" i="36"/>
  <c r="C25" i="36"/>
  <c r="M24" i="36"/>
  <c r="D24" i="36"/>
  <c r="C24" i="36"/>
  <c r="M23" i="36"/>
  <c r="D23" i="36"/>
  <c r="C23" i="36"/>
  <c r="M22" i="36"/>
  <c r="D22" i="36"/>
  <c r="C22" i="36"/>
  <c r="M21" i="36"/>
  <c r="D21" i="36"/>
  <c r="C21" i="36"/>
  <c r="M20" i="36"/>
  <c r="D20" i="36"/>
  <c r="C20" i="36"/>
  <c r="M19" i="36"/>
  <c r="D19" i="36"/>
  <c r="C19" i="36"/>
  <c r="M18" i="36"/>
  <c r="D18" i="36"/>
  <c r="C18" i="36"/>
  <c r="M17" i="36"/>
  <c r="D17" i="36"/>
  <c r="C17" i="36"/>
  <c r="M16" i="36"/>
  <c r="D16" i="36"/>
  <c r="C16" i="36"/>
  <c r="M15" i="36"/>
  <c r="D15" i="36"/>
  <c r="C15" i="36"/>
  <c r="M14" i="36"/>
  <c r="D14" i="36"/>
  <c r="C14" i="36"/>
  <c r="M13" i="36"/>
  <c r="D13" i="36"/>
  <c r="C13" i="36"/>
  <c r="M12" i="36"/>
  <c r="D12" i="36"/>
  <c r="C12" i="36"/>
  <c r="L4" i="36"/>
  <c r="K4" i="36"/>
  <c r="J4" i="36"/>
  <c r="I4" i="36"/>
  <c r="C4" i="36"/>
  <c r="M36" i="39"/>
  <c r="D36" i="39"/>
  <c r="C36" i="39"/>
  <c r="M35" i="39"/>
  <c r="D35" i="39"/>
  <c r="C35" i="39"/>
  <c r="M34" i="39"/>
  <c r="D34" i="39"/>
  <c r="C34" i="39"/>
  <c r="M33" i="39"/>
  <c r="D33" i="39"/>
  <c r="C33" i="39"/>
  <c r="M32" i="39"/>
  <c r="D32" i="39"/>
  <c r="C32" i="39"/>
  <c r="M31" i="39"/>
  <c r="D31" i="39"/>
  <c r="C31" i="39"/>
  <c r="M30" i="39"/>
  <c r="D30" i="39"/>
  <c r="C30" i="39"/>
  <c r="M29" i="39"/>
  <c r="D29" i="39"/>
  <c r="C29" i="39"/>
  <c r="M28" i="39"/>
  <c r="D28" i="39"/>
  <c r="C28" i="39"/>
  <c r="M27" i="39"/>
  <c r="D27" i="39"/>
  <c r="C27" i="39"/>
  <c r="M26" i="39"/>
  <c r="D26" i="39"/>
  <c r="C26" i="39"/>
  <c r="M25" i="39"/>
  <c r="D25" i="39"/>
  <c r="C25" i="39"/>
  <c r="M24" i="39"/>
  <c r="D24" i="39"/>
  <c r="C24" i="39"/>
  <c r="M23" i="39"/>
  <c r="D23" i="39"/>
  <c r="C23" i="39"/>
  <c r="M22" i="39"/>
  <c r="D22" i="39"/>
  <c r="C22" i="39"/>
  <c r="M21" i="39"/>
  <c r="D21" i="39"/>
  <c r="C21" i="39"/>
  <c r="M20" i="39"/>
  <c r="D20" i="39"/>
  <c r="C20" i="39"/>
  <c r="M19" i="39"/>
  <c r="D19" i="39"/>
  <c r="C19" i="39"/>
  <c r="M18" i="39"/>
  <c r="D18" i="39"/>
  <c r="C18" i="39"/>
  <c r="M17" i="39"/>
  <c r="D17" i="39"/>
  <c r="C17" i="39"/>
  <c r="M16" i="39"/>
  <c r="D16" i="39"/>
  <c r="C16" i="39"/>
  <c r="M15" i="39"/>
  <c r="D15" i="39"/>
  <c r="C15" i="39"/>
  <c r="M14" i="39"/>
  <c r="D14" i="39"/>
  <c r="C14" i="39"/>
  <c r="M13" i="39"/>
  <c r="D13" i="39"/>
  <c r="C13" i="39"/>
  <c r="M12" i="39"/>
  <c r="D12" i="39"/>
  <c r="C12" i="39"/>
  <c r="L4" i="39"/>
  <c r="K4" i="39"/>
  <c r="J4" i="39"/>
  <c r="I4" i="39"/>
  <c r="C4" i="39"/>
  <c r="M36" i="40"/>
  <c r="D36" i="40"/>
  <c r="C36" i="40"/>
  <c r="M35" i="40"/>
  <c r="D35" i="40"/>
  <c r="C35" i="40"/>
  <c r="M34" i="40"/>
  <c r="D34" i="40"/>
  <c r="C34" i="40"/>
  <c r="M33" i="40"/>
  <c r="D33" i="40"/>
  <c r="C33" i="40"/>
  <c r="M32" i="40"/>
  <c r="D32" i="40"/>
  <c r="C32" i="40"/>
  <c r="M31" i="40"/>
  <c r="D31" i="40"/>
  <c r="C31" i="40"/>
  <c r="M30" i="40"/>
  <c r="D30" i="40"/>
  <c r="C30" i="40"/>
  <c r="M29" i="40"/>
  <c r="D29" i="40"/>
  <c r="C29" i="40"/>
  <c r="M28" i="40"/>
  <c r="D28" i="40"/>
  <c r="C28" i="40"/>
  <c r="M27" i="40"/>
  <c r="D27" i="40"/>
  <c r="C27" i="40"/>
  <c r="M26" i="40"/>
  <c r="D26" i="40"/>
  <c r="C26" i="40"/>
  <c r="M25" i="40"/>
  <c r="D25" i="40"/>
  <c r="C25" i="40"/>
  <c r="M24" i="40"/>
  <c r="D24" i="40"/>
  <c r="C24" i="40"/>
  <c r="M23" i="40"/>
  <c r="D23" i="40"/>
  <c r="C23" i="40"/>
  <c r="M22" i="40"/>
  <c r="D22" i="40"/>
  <c r="C22" i="40"/>
  <c r="M21" i="40"/>
  <c r="D21" i="40"/>
  <c r="C21" i="40"/>
  <c r="M20" i="40"/>
  <c r="D20" i="40"/>
  <c r="C20" i="40"/>
  <c r="M19" i="40"/>
  <c r="D19" i="40"/>
  <c r="C19" i="40"/>
  <c r="M18" i="40"/>
  <c r="D18" i="40"/>
  <c r="C18" i="40"/>
  <c r="M17" i="40"/>
  <c r="D17" i="40"/>
  <c r="C17" i="40"/>
  <c r="M16" i="40"/>
  <c r="D16" i="40"/>
  <c r="C16" i="40"/>
  <c r="M15" i="40"/>
  <c r="D15" i="40"/>
  <c r="C15" i="40"/>
  <c r="M14" i="40"/>
  <c r="D14" i="40"/>
  <c r="C14" i="40"/>
  <c r="M13" i="40"/>
  <c r="D13" i="40"/>
  <c r="C13" i="40"/>
  <c r="M12" i="40"/>
  <c r="D12" i="40"/>
  <c r="C12" i="40"/>
  <c r="L4" i="40"/>
  <c r="K4" i="40"/>
  <c r="J4" i="40"/>
  <c r="I4" i="40"/>
  <c r="C4" i="40"/>
  <c r="M36" i="28"/>
  <c r="D36" i="28"/>
  <c r="C36" i="28"/>
  <c r="M35" i="28"/>
  <c r="D35" i="28"/>
  <c r="C35" i="28"/>
  <c r="M34" i="28"/>
  <c r="D34" i="28"/>
  <c r="C34" i="28"/>
  <c r="M33" i="28"/>
  <c r="D33" i="28"/>
  <c r="C33" i="28"/>
  <c r="M32" i="28"/>
  <c r="D32" i="28"/>
  <c r="C32" i="28"/>
  <c r="M31" i="28"/>
  <c r="D31" i="28"/>
  <c r="C31" i="28"/>
  <c r="M30" i="28"/>
  <c r="D30" i="28"/>
  <c r="C30" i="28"/>
  <c r="M29" i="28"/>
  <c r="D29" i="28"/>
  <c r="C29" i="28"/>
  <c r="M28" i="28"/>
  <c r="D28" i="28"/>
  <c r="C28" i="28"/>
  <c r="M27" i="28"/>
  <c r="D27" i="28"/>
  <c r="C27" i="28"/>
  <c r="M26" i="28"/>
  <c r="D26" i="28"/>
  <c r="C26" i="28"/>
  <c r="M25" i="28"/>
  <c r="D25" i="28"/>
  <c r="C25" i="28"/>
  <c r="M24" i="28"/>
  <c r="D24" i="28"/>
  <c r="C24" i="28"/>
  <c r="M23" i="28"/>
  <c r="D23" i="28"/>
  <c r="C23" i="28"/>
  <c r="M22" i="28"/>
  <c r="D22" i="28"/>
  <c r="C22" i="28"/>
  <c r="M21" i="28"/>
  <c r="D21" i="28"/>
  <c r="C21" i="28"/>
  <c r="M20" i="28"/>
  <c r="D20" i="28"/>
  <c r="C20" i="28"/>
  <c r="M19" i="28"/>
  <c r="D19" i="28"/>
  <c r="C19" i="28"/>
  <c r="M18" i="28"/>
  <c r="D18" i="28"/>
  <c r="C18" i="28"/>
  <c r="M17" i="28"/>
  <c r="D17" i="28"/>
  <c r="C17" i="28"/>
  <c r="M16" i="28"/>
  <c r="D16" i="28"/>
  <c r="C16" i="28"/>
  <c r="M15" i="28"/>
  <c r="D15" i="28"/>
  <c r="C15" i="28"/>
  <c r="M14" i="28"/>
  <c r="D14" i="28"/>
  <c r="C14" i="28"/>
  <c r="M13" i="28"/>
  <c r="D13" i="28"/>
  <c r="C13" i="28"/>
  <c r="M12" i="28"/>
  <c r="D12" i="28"/>
  <c r="C12" i="28"/>
  <c r="L4" i="28"/>
  <c r="K4" i="28"/>
  <c r="J4" i="28"/>
  <c r="I4" i="28"/>
  <c r="C4" i="28"/>
  <c r="M36" i="30"/>
  <c r="D36" i="30"/>
  <c r="C36" i="30"/>
  <c r="M35" i="30"/>
  <c r="D35" i="30"/>
  <c r="C35" i="30"/>
  <c r="M34" i="30"/>
  <c r="D34" i="30"/>
  <c r="C34" i="30"/>
  <c r="M33" i="30"/>
  <c r="D33" i="30"/>
  <c r="C33" i="30"/>
  <c r="M32" i="30"/>
  <c r="D32" i="30"/>
  <c r="C32" i="30"/>
  <c r="M31" i="30"/>
  <c r="D31" i="30"/>
  <c r="C31" i="30"/>
  <c r="M30" i="30"/>
  <c r="D30" i="30"/>
  <c r="C30" i="30"/>
  <c r="M29" i="30"/>
  <c r="D29" i="30"/>
  <c r="C29" i="30"/>
  <c r="M28" i="30"/>
  <c r="D28" i="30"/>
  <c r="C28" i="30"/>
  <c r="M27" i="30"/>
  <c r="D27" i="30"/>
  <c r="C27" i="30"/>
  <c r="M26" i="30"/>
  <c r="D26" i="30"/>
  <c r="C26" i="30"/>
  <c r="M25" i="30"/>
  <c r="D25" i="30"/>
  <c r="C25" i="30"/>
  <c r="M24" i="30"/>
  <c r="D24" i="30"/>
  <c r="C24" i="30"/>
  <c r="M23" i="30"/>
  <c r="D23" i="30"/>
  <c r="C23" i="30"/>
  <c r="M22" i="30"/>
  <c r="D22" i="30"/>
  <c r="C22" i="30"/>
  <c r="M21" i="30"/>
  <c r="D21" i="30"/>
  <c r="C21" i="30"/>
  <c r="M20" i="30"/>
  <c r="D20" i="30"/>
  <c r="C20" i="30"/>
  <c r="M19" i="30"/>
  <c r="D19" i="30"/>
  <c r="C19" i="30"/>
  <c r="M18" i="30"/>
  <c r="D18" i="30"/>
  <c r="C18" i="30"/>
  <c r="M17" i="30"/>
  <c r="D17" i="30"/>
  <c r="C17" i="30"/>
  <c r="M16" i="30"/>
  <c r="D16" i="30"/>
  <c r="C16" i="30"/>
  <c r="M15" i="30"/>
  <c r="D15" i="30"/>
  <c r="C15" i="30"/>
  <c r="M14" i="30"/>
  <c r="D14" i="30"/>
  <c r="C14" i="30"/>
  <c r="M13" i="30"/>
  <c r="D13" i="30"/>
  <c r="C13" i="30"/>
  <c r="M12" i="30"/>
  <c r="D12" i="30"/>
  <c r="C12" i="30"/>
  <c r="L4" i="30"/>
  <c r="K4" i="30"/>
  <c r="J4" i="30"/>
  <c r="I4" i="30"/>
  <c r="C4" i="30"/>
  <c r="M36" i="31"/>
  <c r="D36" i="31"/>
  <c r="C36" i="31"/>
  <c r="M35" i="31"/>
  <c r="D35" i="31"/>
  <c r="C35" i="31"/>
  <c r="M34" i="31"/>
  <c r="D34" i="31"/>
  <c r="C34" i="31"/>
  <c r="M33" i="31"/>
  <c r="D33" i="31"/>
  <c r="C33" i="31"/>
  <c r="M32" i="31"/>
  <c r="D32" i="31"/>
  <c r="C32" i="31"/>
  <c r="M31" i="31"/>
  <c r="D31" i="31"/>
  <c r="C31" i="31"/>
  <c r="M30" i="31"/>
  <c r="D30" i="31"/>
  <c r="C30" i="31"/>
  <c r="M29" i="31"/>
  <c r="D29" i="31"/>
  <c r="C29" i="31"/>
  <c r="M28" i="31"/>
  <c r="D28" i="31"/>
  <c r="C28" i="31"/>
  <c r="M27" i="31"/>
  <c r="D27" i="31"/>
  <c r="C27" i="31"/>
  <c r="M26" i="31"/>
  <c r="D26" i="31"/>
  <c r="C26" i="31"/>
  <c r="M25" i="31"/>
  <c r="D25" i="31"/>
  <c r="C25" i="31"/>
  <c r="M24" i="31"/>
  <c r="D24" i="31"/>
  <c r="C24" i="31"/>
  <c r="M23" i="31"/>
  <c r="D23" i="31"/>
  <c r="C23" i="31"/>
  <c r="M22" i="31"/>
  <c r="D22" i="31"/>
  <c r="C22" i="31"/>
  <c r="M21" i="31"/>
  <c r="D21" i="31"/>
  <c r="C21" i="31"/>
  <c r="M20" i="31"/>
  <c r="D20" i="31"/>
  <c r="C20" i="31"/>
  <c r="M19" i="31"/>
  <c r="D19" i="31"/>
  <c r="C19" i="31"/>
  <c r="M18" i="31"/>
  <c r="D18" i="31"/>
  <c r="C18" i="31"/>
  <c r="M17" i="31"/>
  <c r="D17" i="31"/>
  <c r="C17" i="31"/>
  <c r="M16" i="31"/>
  <c r="D16" i="31"/>
  <c r="C16" i="31"/>
  <c r="M15" i="31"/>
  <c r="D15" i="31"/>
  <c r="C15" i="31"/>
  <c r="M14" i="31"/>
  <c r="D14" i="31"/>
  <c r="C14" i="31"/>
  <c r="M13" i="31"/>
  <c r="D13" i="31"/>
  <c r="C13" i="31"/>
  <c r="M12" i="31"/>
  <c r="D12" i="31"/>
  <c r="C12" i="31"/>
  <c r="L4" i="31"/>
  <c r="K4" i="31"/>
  <c r="J4" i="31"/>
  <c r="I4" i="31"/>
  <c r="C4" i="31"/>
  <c r="M36" i="32"/>
  <c r="D36" i="32"/>
  <c r="C36" i="32"/>
  <c r="M35" i="32"/>
  <c r="D35" i="32"/>
  <c r="C35" i="32"/>
  <c r="M34" i="32"/>
  <c r="D34" i="32"/>
  <c r="C34" i="32"/>
  <c r="M33" i="32"/>
  <c r="D33" i="32"/>
  <c r="C33" i="32"/>
  <c r="M32" i="32"/>
  <c r="D32" i="32"/>
  <c r="C32" i="32"/>
  <c r="M31" i="32"/>
  <c r="D31" i="32"/>
  <c r="C31" i="32"/>
  <c r="M30" i="32"/>
  <c r="D30" i="32"/>
  <c r="C30" i="32"/>
  <c r="M29" i="32"/>
  <c r="D29" i="32"/>
  <c r="C29" i="32"/>
  <c r="M28" i="32"/>
  <c r="D28" i="32"/>
  <c r="C28" i="32"/>
  <c r="M27" i="32"/>
  <c r="D27" i="32"/>
  <c r="C27" i="32"/>
  <c r="M26" i="32"/>
  <c r="D26" i="32"/>
  <c r="C26" i="32"/>
  <c r="M25" i="32"/>
  <c r="D25" i="32"/>
  <c r="C25" i="32"/>
  <c r="M24" i="32"/>
  <c r="D24" i="32"/>
  <c r="C24" i="32"/>
  <c r="M23" i="32"/>
  <c r="D23" i="32"/>
  <c r="C23" i="32"/>
  <c r="M22" i="32"/>
  <c r="D22" i="32"/>
  <c r="C22" i="32"/>
  <c r="M21" i="32"/>
  <c r="D21" i="32"/>
  <c r="C21" i="32"/>
  <c r="M20" i="32"/>
  <c r="D20" i="32"/>
  <c r="C20" i="32"/>
  <c r="M19" i="32"/>
  <c r="D19" i="32"/>
  <c r="C19" i="32"/>
  <c r="M18" i="32"/>
  <c r="D18" i="32"/>
  <c r="C18" i="32"/>
  <c r="M17" i="32"/>
  <c r="D17" i="32"/>
  <c r="C17" i="32"/>
  <c r="M16" i="32"/>
  <c r="D16" i="32"/>
  <c r="C16" i="32"/>
  <c r="M15" i="32"/>
  <c r="D15" i="32"/>
  <c r="C15" i="32"/>
  <c r="M14" i="32"/>
  <c r="D14" i="32"/>
  <c r="C14" i="32"/>
  <c r="M13" i="32"/>
  <c r="D13" i="32"/>
  <c r="C13" i="32"/>
  <c r="M12" i="32"/>
  <c r="D12" i="32"/>
  <c r="C12" i="32"/>
  <c r="L4" i="32"/>
  <c r="K4" i="32"/>
  <c r="J4" i="32"/>
  <c r="I4" i="32"/>
  <c r="C4" i="32"/>
  <c r="M36" i="33"/>
  <c r="D36" i="33"/>
  <c r="C36" i="33"/>
  <c r="M35" i="33"/>
  <c r="D35" i="33"/>
  <c r="C35" i="33"/>
  <c r="M34" i="33"/>
  <c r="D34" i="33"/>
  <c r="C34" i="33"/>
  <c r="M33" i="33"/>
  <c r="D33" i="33"/>
  <c r="C33" i="33"/>
  <c r="M32" i="33"/>
  <c r="D32" i="33"/>
  <c r="C32" i="33"/>
  <c r="M31" i="33"/>
  <c r="D31" i="33"/>
  <c r="C31" i="33"/>
  <c r="M30" i="33"/>
  <c r="D30" i="33"/>
  <c r="C30" i="33"/>
  <c r="M29" i="33"/>
  <c r="D29" i="33"/>
  <c r="C29" i="33"/>
  <c r="M28" i="33"/>
  <c r="D28" i="33"/>
  <c r="C28" i="33"/>
  <c r="M27" i="33"/>
  <c r="D27" i="33"/>
  <c r="C27" i="33"/>
  <c r="M26" i="33"/>
  <c r="D26" i="33"/>
  <c r="C26" i="33"/>
  <c r="M25" i="33"/>
  <c r="D25" i="33"/>
  <c r="C25" i="33"/>
  <c r="M24" i="33"/>
  <c r="D24" i="33"/>
  <c r="C24" i="33"/>
  <c r="M23" i="33"/>
  <c r="D23" i="33"/>
  <c r="C23" i="33"/>
  <c r="M22" i="33"/>
  <c r="D22" i="33"/>
  <c r="C22" i="33"/>
  <c r="M21" i="33"/>
  <c r="D21" i="33"/>
  <c r="C21" i="33"/>
  <c r="M20" i="33"/>
  <c r="D20" i="33"/>
  <c r="C20" i="33"/>
  <c r="M19" i="33"/>
  <c r="D19" i="33"/>
  <c r="C19" i="33"/>
  <c r="M18" i="33"/>
  <c r="D18" i="33"/>
  <c r="C18" i="33"/>
  <c r="M17" i="33"/>
  <c r="D17" i="33"/>
  <c r="C17" i="33"/>
  <c r="M16" i="33"/>
  <c r="D16" i="33"/>
  <c r="C16" i="33"/>
  <c r="M15" i="33"/>
  <c r="D15" i="33"/>
  <c r="C15" i="33"/>
  <c r="M14" i="33"/>
  <c r="D14" i="33"/>
  <c r="C14" i="33"/>
  <c r="M13" i="33"/>
  <c r="D13" i="33"/>
  <c r="C13" i="33"/>
  <c r="M12" i="33"/>
  <c r="D12" i="33"/>
  <c r="C12" i="33"/>
  <c r="L4" i="33"/>
  <c r="K4" i="33"/>
  <c r="J4" i="33"/>
  <c r="I4" i="33"/>
  <c r="C4" i="33"/>
  <c r="M36" i="35"/>
  <c r="D36" i="35"/>
  <c r="C36" i="35"/>
  <c r="M35" i="35"/>
  <c r="D35" i="35"/>
  <c r="C35" i="35"/>
  <c r="M34" i="35"/>
  <c r="D34" i="35"/>
  <c r="C34" i="35"/>
  <c r="M33" i="35"/>
  <c r="D33" i="35"/>
  <c r="C33" i="35"/>
  <c r="M32" i="35"/>
  <c r="D32" i="35"/>
  <c r="C32" i="35"/>
  <c r="M31" i="35"/>
  <c r="D31" i="35"/>
  <c r="C31" i="35"/>
  <c r="M30" i="35"/>
  <c r="D30" i="35"/>
  <c r="C30" i="35"/>
  <c r="M29" i="35"/>
  <c r="D29" i="35"/>
  <c r="C29" i="35"/>
  <c r="M28" i="35"/>
  <c r="D28" i="35"/>
  <c r="C28" i="35"/>
  <c r="M27" i="35"/>
  <c r="D27" i="35"/>
  <c r="C27" i="35"/>
  <c r="M26" i="35"/>
  <c r="D26" i="35"/>
  <c r="C26" i="35"/>
  <c r="M25" i="35"/>
  <c r="D25" i="35"/>
  <c r="C25" i="35"/>
  <c r="M24" i="35"/>
  <c r="D24" i="35"/>
  <c r="C24" i="35"/>
  <c r="M23" i="35"/>
  <c r="D23" i="35"/>
  <c r="C23" i="35"/>
  <c r="M22" i="35"/>
  <c r="D22" i="35"/>
  <c r="C22" i="35"/>
  <c r="M21" i="35"/>
  <c r="D21" i="35"/>
  <c r="C21" i="35"/>
  <c r="M20" i="35"/>
  <c r="D20" i="35"/>
  <c r="C20" i="35"/>
  <c r="M19" i="35"/>
  <c r="D19" i="35"/>
  <c r="C19" i="35"/>
  <c r="M18" i="35"/>
  <c r="D18" i="35"/>
  <c r="C18" i="35"/>
  <c r="M17" i="35"/>
  <c r="D17" i="35"/>
  <c r="C17" i="35"/>
  <c r="M16" i="35"/>
  <c r="D16" i="35"/>
  <c r="C16" i="35"/>
  <c r="M15" i="35"/>
  <c r="D15" i="35"/>
  <c r="C15" i="35"/>
  <c r="M14" i="35"/>
  <c r="D14" i="35"/>
  <c r="C14" i="35"/>
  <c r="M13" i="35"/>
  <c r="D13" i="35"/>
  <c r="C13" i="35"/>
  <c r="M12" i="35"/>
  <c r="D12" i="35"/>
  <c r="C12" i="35"/>
  <c r="L4" i="35"/>
  <c r="K4" i="35"/>
  <c r="J4" i="35"/>
  <c r="I4" i="35"/>
  <c r="C4" i="35"/>
  <c r="M36" i="34"/>
  <c r="D36" i="34"/>
  <c r="C36" i="34"/>
  <c r="M35" i="34"/>
  <c r="D35" i="34"/>
  <c r="C35" i="34"/>
  <c r="M34" i="34"/>
  <c r="D34" i="34"/>
  <c r="C34" i="34"/>
  <c r="M33" i="34"/>
  <c r="D33" i="34"/>
  <c r="C33" i="34"/>
  <c r="M32" i="34"/>
  <c r="D32" i="34"/>
  <c r="C32" i="34"/>
  <c r="M31" i="34"/>
  <c r="D31" i="34"/>
  <c r="C31" i="34"/>
  <c r="M30" i="34"/>
  <c r="D30" i="34"/>
  <c r="C30" i="34"/>
  <c r="M29" i="34"/>
  <c r="D29" i="34"/>
  <c r="C29" i="34"/>
  <c r="M28" i="34"/>
  <c r="D28" i="34"/>
  <c r="C28" i="34"/>
  <c r="M27" i="34"/>
  <c r="D27" i="34"/>
  <c r="C27" i="34"/>
  <c r="M26" i="34"/>
  <c r="D26" i="34"/>
  <c r="C26" i="34"/>
  <c r="M25" i="34"/>
  <c r="D25" i="34"/>
  <c r="C25" i="34"/>
  <c r="M24" i="34"/>
  <c r="D24" i="34"/>
  <c r="C24" i="34"/>
  <c r="M23" i="34"/>
  <c r="D23" i="34"/>
  <c r="C23" i="34"/>
  <c r="M22" i="34"/>
  <c r="D22" i="34"/>
  <c r="C22" i="34"/>
  <c r="M21" i="34"/>
  <c r="D21" i="34"/>
  <c r="C21" i="34"/>
  <c r="M20" i="34"/>
  <c r="D20" i="34"/>
  <c r="C20" i="34"/>
  <c r="M19" i="34"/>
  <c r="D19" i="34"/>
  <c r="C19" i="34"/>
  <c r="M18" i="34"/>
  <c r="D18" i="34"/>
  <c r="C18" i="34"/>
  <c r="M17" i="34"/>
  <c r="D17" i="34"/>
  <c r="C17" i="34"/>
  <c r="M16" i="34"/>
  <c r="D16" i="34"/>
  <c r="C16" i="34"/>
  <c r="M15" i="34"/>
  <c r="D15" i="34"/>
  <c r="C15" i="34"/>
  <c r="M14" i="34"/>
  <c r="D14" i="34"/>
  <c r="C14" i="34"/>
  <c r="M13" i="34"/>
  <c r="D13" i="34"/>
  <c r="C13" i="34"/>
  <c r="M12" i="34"/>
  <c r="D12" i="34"/>
  <c r="C12" i="34"/>
  <c r="L4" i="34"/>
  <c r="K4" i="34"/>
  <c r="J4" i="34"/>
  <c r="I4" i="34"/>
  <c r="C4" i="34"/>
  <c r="M36" i="29"/>
  <c r="D36" i="29"/>
  <c r="C36" i="29"/>
  <c r="M35" i="29"/>
  <c r="D35" i="29"/>
  <c r="C35" i="29"/>
  <c r="M34" i="29"/>
  <c r="D34" i="29"/>
  <c r="C34" i="29"/>
  <c r="M33" i="29"/>
  <c r="D33" i="29"/>
  <c r="C33" i="29"/>
  <c r="M32" i="29"/>
  <c r="D32" i="29"/>
  <c r="C32" i="29"/>
  <c r="M31" i="29"/>
  <c r="D31" i="29"/>
  <c r="C31" i="29"/>
  <c r="M30" i="29"/>
  <c r="D30" i="29"/>
  <c r="C30" i="29"/>
  <c r="M29" i="29"/>
  <c r="D29" i="29"/>
  <c r="C29" i="29"/>
  <c r="M28" i="29"/>
  <c r="D28" i="29"/>
  <c r="C28" i="29"/>
  <c r="M27" i="29"/>
  <c r="D27" i="29"/>
  <c r="C27" i="29"/>
  <c r="M26" i="29"/>
  <c r="D26" i="29"/>
  <c r="C26" i="29"/>
  <c r="M25" i="29"/>
  <c r="D25" i="29"/>
  <c r="C25" i="29"/>
  <c r="M24" i="29"/>
  <c r="D24" i="29"/>
  <c r="C24" i="29"/>
  <c r="M23" i="29"/>
  <c r="D23" i="29"/>
  <c r="C23" i="29"/>
  <c r="M22" i="29"/>
  <c r="D22" i="29"/>
  <c r="C22" i="29"/>
  <c r="M21" i="29"/>
  <c r="D21" i="29"/>
  <c r="C21" i="29"/>
  <c r="M20" i="29"/>
  <c r="D20" i="29"/>
  <c r="C20" i="29"/>
  <c r="M19" i="29"/>
  <c r="D19" i="29"/>
  <c r="C19" i="29"/>
  <c r="M18" i="29"/>
  <c r="D18" i="29"/>
  <c r="C18" i="29"/>
  <c r="M17" i="29"/>
  <c r="D17" i="29"/>
  <c r="C17" i="29"/>
  <c r="M16" i="29"/>
  <c r="D16" i="29"/>
  <c r="C16" i="29"/>
  <c r="M15" i="29"/>
  <c r="D15" i="29"/>
  <c r="C15" i="29"/>
  <c r="M14" i="29"/>
  <c r="D14" i="29"/>
  <c r="C14" i="29"/>
  <c r="M13" i="29"/>
  <c r="D13" i="29"/>
  <c r="C13" i="29"/>
  <c r="M12" i="29"/>
  <c r="D12" i="29"/>
  <c r="C12" i="29"/>
  <c r="L4" i="29"/>
  <c r="K4" i="29"/>
  <c r="J4" i="29"/>
  <c r="I4" i="29"/>
  <c r="M36" i="27"/>
  <c r="D36" i="27"/>
  <c r="C36" i="27"/>
  <c r="M35" i="27"/>
  <c r="D35" i="27"/>
  <c r="C35" i="27"/>
  <c r="M34" i="27"/>
  <c r="D34" i="27"/>
  <c r="C34" i="27"/>
  <c r="M33" i="27"/>
  <c r="D33" i="27"/>
  <c r="C33" i="27"/>
  <c r="M32" i="27"/>
  <c r="D32" i="27"/>
  <c r="C32" i="27"/>
  <c r="M31" i="27"/>
  <c r="D31" i="27"/>
  <c r="C31" i="27"/>
  <c r="M30" i="27"/>
  <c r="D30" i="27"/>
  <c r="C30" i="27"/>
  <c r="M29" i="27"/>
  <c r="D29" i="27"/>
  <c r="C29" i="27"/>
  <c r="M28" i="27"/>
  <c r="D28" i="27"/>
  <c r="C28" i="27"/>
  <c r="M27" i="27"/>
  <c r="D27" i="27"/>
  <c r="C27" i="27"/>
  <c r="M26" i="27"/>
  <c r="D26" i="27"/>
  <c r="C26" i="27"/>
  <c r="M25" i="27"/>
  <c r="D25" i="27"/>
  <c r="C25" i="27"/>
  <c r="M24" i="27"/>
  <c r="D24" i="27"/>
  <c r="C24" i="27"/>
  <c r="M23" i="27"/>
  <c r="D23" i="27"/>
  <c r="C23" i="27"/>
  <c r="M22" i="27"/>
  <c r="D22" i="27"/>
  <c r="C22" i="27"/>
  <c r="M21" i="27"/>
  <c r="D21" i="27"/>
  <c r="C21" i="27"/>
  <c r="M20" i="27"/>
  <c r="D20" i="27"/>
  <c r="C20" i="27"/>
  <c r="M19" i="27"/>
  <c r="D19" i="27"/>
  <c r="C19" i="27"/>
  <c r="M18" i="27"/>
  <c r="D18" i="27"/>
  <c r="C18" i="27"/>
  <c r="M17" i="27"/>
  <c r="D17" i="27"/>
  <c r="C17" i="27"/>
  <c r="M16" i="27"/>
  <c r="D16" i="27"/>
  <c r="C16" i="27"/>
  <c r="M15" i="27"/>
  <c r="D15" i="27"/>
  <c r="C15" i="27"/>
  <c r="M14" i="27"/>
  <c r="D14" i="27"/>
  <c r="C14" i="27"/>
  <c r="M13" i="27"/>
  <c r="D13" i="27"/>
  <c r="C13" i="27"/>
  <c r="M12" i="27"/>
  <c r="D12" i="27"/>
  <c r="C12" i="27"/>
  <c r="L4" i="27"/>
  <c r="K4" i="27"/>
  <c r="J4" i="27"/>
  <c r="I4" i="27"/>
  <c r="C4" i="27"/>
  <c r="M36" i="26"/>
  <c r="D36" i="26"/>
  <c r="C36" i="26"/>
  <c r="M35" i="26"/>
  <c r="D35" i="26"/>
  <c r="C35" i="26"/>
  <c r="M34" i="26"/>
  <c r="D34" i="26"/>
  <c r="C34" i="26"/>
  <c r="M33" i="26"/>
  <c r="D33" i="26"/>
  <c r="C33" i="26"/>
  <c r="M32" i="26"/>
  <c r="D32" i="26"/>
  <c r="C32" i="26"/>
  <c r="M31" i="26"/>
  <c r="D31" i="26"/>
  <c r="C31" i="26"/>
  <c r="M30" i="26"/>
  <c r="D30" i="26"/>
  <c r="C30" i="26"/>
  <c r="M29" i="26"/>
  <c r="D29" i="26"/>
  <c r="C29" i="26"/>
  <c r="M28" i="26"/>
  <c r="D28" i="26"/>
  <c r="C28" i="26"/>
  <c r="M27" i="26"/>
  <c r="D27" i="26"/>
  <c r="C27" i="26"/>
  <c r="M26" i="26"/>
  <c r="D26" i="26"/>
  <c r="C26" i="26"/>
  <c r="M25" i="26"/>
  <c r="D25" i="26"/>
  <c r="C25" i="26"/>
  <c r="M24" i="26"/>
  <c r="D24" i="26"/>
  <c r="C24" i="26"/>
  <c r="M23" i="26"/>
  <c r="D23" i="26"/>
  <c r="C23" i="26"/>
  <c r="M22" i="26"/>
  <c r="D22" i="26"/>
  <c r="C22" i="26"/>
  <c r="M21" i="26"/>
  <c r="D21" i="26"/>
  <c r="C21" i="26"/>
  <c r="M20" i="26"/>
  <c r="D20" i="26"/>
  <c r="C20" i="26"/>
  <c r="M19" i="26"/>
  <c r="D19" i="26"/>
  <c r="C19" i="26"/>
  <c r="M18" i="26"/>
  <c r="D18" i="26"/>
  <c r="C18" i="26"/>
  <c r="M17" i="26"/>
  <c r="D17" i="26"/>
  <c r="C17" i="26"/>
  <c r="M16" i="26"/>
  <c r="D16" i="26"/>
  <c r="C16" i="26"/>
  <c r="M15" i="26"/>
  <c r="D15" i="26"/>
  <c r="C15" i="26"/>
  <c r="M14" i="26"/>
  <c r="D14" i="26"/>
  <c r="C14" i="26"/>
  <c r="M13" i="26"/>
  <c r="D13" i="26"/>
  <c r="C13" i="26"/>
  <c r="M12" i="26"/>
  <c r="D12" i="26"/>
  <c r="C12" i="26"/>
  <c r="L4" i="26"/>
  <c r="K4" i="26"/>
  <c r="J4" i="26"/>
  <c r="I4" i="26"/>
  <c r="C4" i="26"/>
  <c r="D13" i="13" l="1"/>
  <c r="D14" i="13"/>
  <c r="D15" i="13"/>
  <c r="D16" i="13"/>
  <c r="D17" i="13"/>
  <c r="D18" i="13"/>
  <c r="D19" i="13"/>
  <c r="D20" i="13"/>
  <c r="D21" i="13"/>
  <c r="D22" i="13"/>
  <c r="D23" i="13"/>
  <c r="D24" i="13"/>
  <c r="D25" i="13"/>
  <c r="D26" i="13"/>
  <c r="D27" i="13"/>
  <c r="D28" i="13"/>
  <c r="D29" i="13"/>
  <c r="D30" i="13"/>
  <c r="D31" i="13"/>
  <c r="D32" i="13"/>
  <c r="D33" i="13"/>
  <c r="D34" i="13"/>
  <c r="D35" i="13"/>
  <c r="D36" i="13"/>
  <c r="D12" i="13"/>
  <c r="M36" i="13" l="1"/>
  <c r="C36" i="13"/>
  <c r="M35" i="13"/>
  <c r="C35" i="13"/>
  <c r="M34" i="13"/>
  <c r="C34" i="13"/>
  <c r="M33" i="13"/>
  <c r="C33" i="13"/>
  <c r="M32" i="13"/>
  <c r="C32" i="13"/>
  <c r="M31" i="13"/>
  <c r="C31" i="13"/>
  <c r="M30" i="13"/>
  <c r="C30" i="13"/>
  <c r="M29" i="13"/>
  <c r="C29" i="13"/>
  <c r="M28" i="13"/>
  <c r="C28" i="13"/>
  <c r="M27" i="13"/>
  <c r="C27" i="13"/>
  <c r="M26" i="13"/>
  <c r="C26" i="13"/>
  <c r="M25" i="13"/>
  <c r="C25" i="13"/>
  <c r="M24" i="13"/>
  <c r="C24" i="13"/>
  <c r="M23" i="13"/>
  <c r="C23" i="13"/>
  <c r="M22" i="13"/>
  <c r="C22" i="13"/>
  <c r="M21" i="13"/>
  <c r="C21" i="13"/>
  <c r="M20" i="13"/>
  <c r="C20" i="13"/>
  <c r="M19" i="13"/>
  <c r="C19" i="13"/>
  <c r="M18" i="13"/>
  <c r="C18" i="13"/>
  <c r="M17" i="13"/>
  <c r="C17" i="13"/>
  <c r="M16" i="13"/>
  <c r="C16" i="13"/>
  <c r="M15" i="13"/>
  <c r="C15" i="13"/>
  <c r="M14" i="13"/>
  <c r="C14" i="13"/>
  <c r="M13" i="13"/>
  <c r="C13" i="13"/>
  <c r="M12" i="13"/>
  <c r="C12" i="13"/>
  <c r="L4" i="13"/>
  <c r="K4" i="13"/>
  <c r="J4" i="13"/>
  <c r="I4" i="13"/>
  <c r="K43" i="6" l="1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J4" i="6"/>
  <c r="I4" i="6"/>
  <c r="H4" i="6"/>
  <c r="G4" i="6"/>
  <c r="C4" i="6"/>
</calcChain>
</file>

<file path=xl/sharedStrings.xml><?xml version="1.0" encoding="utf-8"?>
<sst xmlns="http://schemas.openxmlformats.org/spreadsheetml/2006/main" count="828" uniqueCount="253">
  <si>
    <t>數量</t>
  </si>
  <si>
    <t>箱</t>
  </si>
  <si>
    <t>扎</t>
  </si>
  <si>
    <t>袋</t>
  </si>
  <si>
    <t>數量</t>
    <phoneticPr fontId="1" type="noConversion"/>
  </si>
  <si>
    <t>總數</t>
    <phoneticPr fontId="1" type="noConversion"/>
  </si>
  <si>
    <t>項目</t>
    <phoneticPr fontId="1" type="noConversion"/>
  </si>
  <si>
    <t>店舖</t>
    <phoneticPr fontId="1" type="noConversion"/>
  </si>
  <si>
    <t>送往店舖</t>
    <phoneticPr fontId="1" type="noConversion"/>
  </si>
  <si>
    <t>貨倉</t>
    <phoneticPr fontId="1" type="noConversion"/>
  </si>
  <si>
    <t>送往地點</t>
    <phoneticPr fontId="1" type="noConversion"/>
  </si>
  <si>
    <t>Maersk運輸收貨日期</t>
  </si>
  <si>
    <t>件</t>
    <phoneticPr fontId="1" type="noConversion"/>
  </si>
  <si>
    <t>B1</t>
  </si>
  <si>
    <t>備註</t>
  </si>
  <si>
    <t>AHKWF1234567890，(OPS)車兜</t>
  </si>
  <si>
    <t>AHKAL25070718，車兜-OPS</t>
  </si>
  <si>
    <t>送往店舖</t>
  </si>
  <si>
    <t>縂數量</t>
  </si>
  <si>
    <t>包</t>
  </si>
  <si>
    <t>東薈城 - Outlet</t>
  </si>
  <si>
    <t>東薈城 - 鞋Outlet</t>
  </si>
  <si>
    <t>City Plaza</t>
  </si>
  <si>
    <t>CityWalk</t>
  </si>
  <si>
    <t>東港城</t>
  </si>
  <si>
    <t xml:space="preserve"> 又一城</t>
  </si>
  <si>
    <t>國際廣場</t>
  </si>
  <si>
    <t>Sogo KT</t>
  </si>
  <si>
    <t xml:space="preserve">Kai Tak Sports Park </t>
  </si>
  <si>
    <t>荷里活 Mega</t>
  </si>
  <si>
    <t>沙田新城市</t>
  </si>
  <si>
    <t>海港城</t>
  </si>
  <si>
    <t>栢麗大道</t>
  </si>
  <si>
    <t>PopCorn</t>
  </si>
  <si>
    <t>崇光</t>
  </si>
  <si>
    <t>上水新都</t>
  </si>
  <si>
    <t>時代廣場</t>
  </si>
  <si>
    <t>德福廣場</t>
  </si>
  <si>
    <t>圍方</t>
  </si>
  <si>
    <t xml:space="preserve"> V City</t>
  </si>
  <si>
    <t>形點 I</t>
  </si>
  <si>
    <t>apm</t>
  </si>
  <si>
    <t>東薈城 - Fusion Outlet</t>
  </si>
  <si>
    <t>LCX - Fusion</t>
  </si>
  <si>
    <t>海港城 - 童裝</t>
  </si>
  <si>
    <t>沙田新城市 - 童裝</t>
  </si>
  <si>
    <t>崇光 - 童裝</t>
  </si>
  <si>
    <t>威尼斯人 Mega</t>
  </si>
  <si>
    <t>倫敦人</t>
  </si>
  <si>
    <t>板樟堂</t>
  </si>
  <si>
    <t>威尼斯人</t>
  </si>
  <si>
    <t>新八佰伴 - 童裝</t>
  </si>
  <si>
    <t>澳門新八佰伴Core</t>
  </si>
  <si>
    <t>澳門上葡京新八佰伴童裝Popup</t>
  </si>
  <si>
    <t>R3NU</t>
  </si>
  <si>
    <t>美丽华旗舰店</t>
  </si>
  <si>
    <t>R3ZV</t>
  </si>
  <si>
    <t>送對家店指定日期</t>
  </si>
  <si>
    <t>R4BF</t>
  </si>
  <si>
    <t>屯門市廣場</t>
  </si>
  <si>
    <t>非貨品</t>
  </si>
  <si>
    <t>FROM:</t>
  </si>
  <si>
    <t>7211(RMV)</t>
  </si>
  <si>
    <t>TO:</t>
  </si>
  <si>
    <t>WHR</t>
  </si>
  <si>
    <t>NO.OF CTN  :</t>
  </si>
  <si>
    <t>1 OF 1</t>
  </si>
  <si>
    <t>T/O NO.       ：</t>
  </si>
  <si>
    <t>/</t>
  </si>
  <si>
    <t>Date             ：</t>
  </si>
  <si>
    <t>RMV Sales Memo TO WHR,    FIN-1242 (Doc)</t>
  </si>
  <si>
    <t>Remarks      ：</t>
  </si>
  <si>
    <t>記錄 e.g 25年9月,10月,11月</t>
  </si>
  <si>
    <t>7215(RMD)</t>
  </si>
  <si>
    <t>AHKAL26053474</t>
  </si>
  <si>
    <t>行李箱 TO RMD</t>
  </si>
  <si>
    <t>5  OF 5</t>
  </si>
  <si>
    <t>TMTP 屯門市廣場</t>
  </si>
  <si>
    <t>虛擬倉-斐乐陈列物料(斐乐)</t>
  </si>
  <si>
    <t>虛擬倉-報廢處理倉(斐乐)</t>
  </si>
  <si>
    <t>F1-MRSK-SZ-工廠殘次倉(斐乐)</t>
  </si>
  <si>
    <t>T1-MRSK-SZ-退貨處理倉(斐乐)</t>
  </si>
  <si>
    <t>B1-MRSK-SZ-包裝問題倉(斐乐)</t>
  </si>
  <si>
    <t>虛擬倉-辦公室市場部貨品(斐乐)</t>
  </si>
  <si>
    <t>A2-MRSK-SZ-贈品倉(斐乐)</t>
  </si>
  <si>
    <t>D1-MRSK-SZ-報廢品倉(斐乐)</t>
  </si>
  <si>
    <t>C1-MRSK-SZ-瑕疵品倉(斐乐)</t>
  </si>
  <si>
    <t>馬士基倉庫</t>
  </si>
  <si>
    <t>FIN – 1361</t>
  </si>
  <si>
    <t>Contents: SALES MEMO</t>
  </si>
  <si>
    <r>
      <t>2026</t>
    </r>
    <r>
      <rPr>
        <b/>
        <sz val="56"/>
        <color theme="1"/>
        <rFont val="DengXian"/>
        <charset val="134"/>
      </rPr>
      <t>年</t>
    </r>
    <r>
      <rPr>
        <b/>
        <sz val="56"/>
        <color theme="1"/>
        <rFont val="Calibri"/>
        <family val="2"/>
      </rPr>
      <t xml:space="preserve"> 3</t>
    </r>
    <r>
      <rPr>
        <b/>
        <sz val="56"/>
        <color theme="1"/>
        <rFont val="DengXian"/>
        <charset val="134"/>
      </rPr>
      <t>月</t>
    </r>
    <r>
      <rPr>
        <b/>
        <sz val="56"/>
        <color theme="1"/>
        <rFont val="Calibri"/>
        <family val="2"/>
      </rPr>
      <t>/4</t>
    </r>
    <r>
      <rPr>
        <b/>
        <sz val="56"/>
        <color theme="1"/>
        <rFont val="DengXian"/>
        <charset val="134"/>
      </rPr>
      <t>月</t>
    </r>
    <r>
      <rPr>
        <b/>
        <sz val="56"/>
        <color theme="1"/>
        <rFont val="Calibri"/>
        <family val="2"/>
      </rPr>
      <t>/5</t>
    </r>
    <r>
      <rPr>
        <b/>
        <sz val="56"/>
        <color theme="1"/>
        <rFont val="DengXian"/>
        <charset val="134"/>
      </rPr>
      <t>月</t>
    </r>
  </si>
  <si>
    <t xml:space="preserve">Shop Code: </t>
    <phoneticPr fontId="21" type="noConversion"/>
  </si>
  <si>
    <t>RMV</t>
    <phoneticPr fontId="21" type="noConversion"/>
  </si>
  <si>
    <r>
      <rPr>
        <b/>
        <sz val="48"/>
        <rFont val="Microsoft YaHei"/>
        <family val="2"/>
        <charset val="134"/>
      </rPr>
      <t>1</t>
    </r>
    <r>
      <rPr>
        <b/>
        <sz val="48"/>
        <rFont val="Microsoft JhengHei UI"/>
        <family val="2"/>
        <charset val="134"/>
      </rPr>
      <t xml:space="preserve">  OF </t>
    </r>
    <r>
      <rPr>
        <b/>
        <sz val="48"/>
        <rFont val="Microsoft YaHei"/>
        <family val="2"/>
        <charset val="134"/>
      </rPr>
      <t>1</t>
    </r>
    <phoneticPr fontId="21" type="noConversion"/>
  </si>
  <si>
    <t>Finance</t>
    <phoneticPr fontId="21" type="noConversion"/>
  </si>
  <si>
    <t>/</t>
    <phoneticPr fontId="21" type="noConversion"/>
  </si>
  <si>
    <t>RMV 26年7月Sales Memo</t>
    <phoneticPr fontId="21" type="noConversion"/>
  </si>
  <si>
    <t>WHR</t>
    <phoneticPr fontId="21" type="noConversion"/>
  </si>
  <si>
    <t>Macau Shop</t>
    <phoneticPr fontId="31" type="noConversion"/>
  </si>
  <si>
    <t>Code Site</t>
    <phoneticPr fontId="31" type="noConversion"/>
  </si>
  <si>
    <t>Code Business</t>
    <phoneticPr fontId="31" type="noConversion"/>
  </si>
  <si>
    <t>Phone</t>
    <phoneticPr fontId="31" type="noConversion"/>
  </si>
  <si>
    <t>Email Address</t>
    <phoneticPr fontId="31" type="noConversion"/>
  </si>
  <si>
    <r>
      <t xml:space="preserve"> Venetian Macau Mega Shop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</si>
  <si>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RMA</t>
    <phoneticPr fontId="31" type="noConversion"/>
  </si>
  <si>
    <t>6297 7112</t>
    <phoneticPr fontId="31" type="noConversion"/>
  </si>
  <si>
    <t>fmrma@fila.com.hk</t>
    <phoneticPr fontId="31" type="noConversion"/>
  </si>
  <si>
    <r>
      <t xml:space="preserve">Venetian </t>
    </r>
    <r>
      <rPr>
        <sz val="11"/>
        <color theme="1"/>
        <rFont val="Microsoft YaHei"/>
        <family val="2"/>
        <charset val="134"/>
      </rPr>
      <t>威尼斯人度假村</t>
    </r>
    <r>
      <rPr>
        <sz val="11"/>
        <color theme="1"/>
        <rFont val="Calibri"/>
        <family val="2"/>
      </rPr>
      <t xml:space="preserve"> </t>
    </r>
    <phoneticPr fontId="31" type="noConversion"/>
  </si>
  <si>
    <t>RMV</t>
    <phoneticPr fontId="31" type="noConversion"/>
  </si>
  <si>
    <t>6297 6663</t>
    <phoneticPr fontId="31" type="noConversion"/>
  </si>
  <si>
    <t xml:space="preserve">fmrmv@fila.com.hk </t>
    <phoneticPr fontId="31" type="noConversion"/>
  </si>
  <si>
    <r>
      <t xml:space="preserve">Rua De S Domingos </t>
    </r>
    <r>
      <rPr>
        <sz val="11"/>
        <color theme="1"/>
        <rFont val="Microsoft YaHei"/>
        <family val="2"/>
        <charset val="134"/>
      </rPr>
      <t>澳門板樟堂</t>
    </r>
    <r>
      <rPr>
        <sz val="11"/>
        <color theme="1"/>
        <rFont val="Calibri"/>
        <family val="2"/>
      </rPr>
      <t xml:space="preserve"> </t>
    </r>
    <phoneticPr fontId="31" type="noConversion"/>
  </si>
  <si>
    <t>RMD</t>
    <phoneticPr fontId="31" type="noConversion"/>
  </si>
  <si>
    <t>6238 1513</t>
    <phoneticPr fontId="31" type="noConversion"/>
  </si>
  <si>
    <t xml:space="preserve">fmrmd@fila.com.hk </t>
    <phoneticPr fontId="31" type="noConversion"/>
  </si>
  <si>
    <r>
      <t xml:space="preserve">The Londoner </t>
    </r>
    <r>
      <rPr>
        <sz val="11"/>
        <color theme="1"/>
        <rFont val="Microsoft YaHei"/>
        <family val="2"/>
        <charset val="134"/>
      </rPr>
      <t>倫敦人購物中心</t>
    </r>
    <r>
      <rPr>
        <sz val="11"/>
        <color theme="1"/>
        <rFont val="Calibri"/>
        <family val="2"/>
      </rPr>
      <t xml:space="preserve"> </t>
    </r>
    <phoneticPr fontId="31" type="noConversion"/>
  </si>
  <si>
    <t>RML</t>
    <phoneticPr fontId="31" type="noConversion"/>
  </si>
  <si>
    <t xml:space="preserve">6281 7288 </t>
    <phoneticPr fontId="31" type="noConversion"/>
  </si>
  <si>
    <t xml:space="preserve">fmrml@fila.com.hk </t>
    <phoneticPr fontId="31" type="noConversion"/>
  </si>
  <si>
    <r>
      <t xml:space="preserve"> New Yaohan Core Shop </t>
    </r>
    <r>
      <rPr>
        <sz val="11"/>
        <color theme="1"/>
        <rFont val="Microsoft YaHei"/>
        <family val="2"/>
        <charset val="134"/>
      </rPr>
      <t>新八佰伴</t>
    </r>
    <r>
      <rPr>
        <sz val="11"/>
        <color theme="1"/>
        <rFont val="Calibri"/>
        <family val="2"/>
      </rPr>
      <t xml:space="preserve"> </t>
    </r>
    <phoneticPr fontId="31" type="noConversion"/>
  </si>
  <si>
    <t>RYC</t>
    <phoneticPr fontId="31" type="noConversion"/>
  </si>
  <si>
    <t xml:space="preserve"> 6332 3716</t>
    <phoneticPr fontId="31" type="noConversion"/>
  </si>
  <si>
    <t>fmryc@fila.com.hk</t>
    <phoneticPr fontId="31" type="noConversion"/>
  </si>
  <si>
    <r>
      <t xml:space="preserve">New Yaohan Kids Shop </t>
    </r>
    <r>
      <rPr>
        <sz val="11"/>
        <color theme="1"/>
        <rFont val="Microsoft YaHei"/>
        <family val="2"/>
        <charset val="134"/>
      </rPr>
      <t>新八佰伴童裝</t>
    </r>
    <phoneticPr fontId="31" type="noConversion"/>
  </si>
  <si>
    <t>RYK</t>
    <phoneticPr fontId="31" type="noConversion"/>
  </si>
  <si>
    <t xml:space="preserve"> 6299 3607</t>
    <phoneticPr fontId="31" type="noConversion"/>
  </si>
  <si>
    <t xml:space="preserve">fmryk@fila.com.hk </t>
    <phoneticPr fontId="31" type="noConversion"/>
  </si>
  <si>
    <r>
      <rPr>
        <sz val="11"/>
        <color theme="1"/>
        <rFont val="Microsoft YaHei"/>
        <family val="2"/>
        <charset val="134"/>
      </rPr>
      <t>澳門上葡京綜合度假村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樓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兒童世界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Microsoft YaHei"/>
        <family val="2"/>
        <charset val="134"/>
      </rPr>
      <t>童裝部</t>
    </r>
    <r>
      <rPr>
        <sz val="11"/>
        <color theme="1"/>
        <rFont val="Calibri"/>
        <family val="2"/>
      </rPr>
      <t>)</t>
    </r>
    <phoneticPr fontId="31" type="noConversion"/>
  </si>
  <si>
    <t>SPL</t>
    <phoneticPr fontId="31" type="noConversion"/>
  </si>
  <si>
    <t>HK Shop  Core</t>
    <phoneticPr fontId="31" type="noConversion"/>
  </si>
  <si>
    <r>
      <t xml:space="preserve">Citygate Outlet Shop </t>
    </r>
    <r>
      <rPr>
        <sz val="11"/>
        <color theme="1"/>
        <rFont val="新細明體"/>
        <family val="2"/>
      </rPr>
      <t>東薈城</t>
    </r>
    <phoneticPr fontId="31" type="noConversion"/>
  </si>
  <si>
    <t>RCG</t>
    <phoneticPr fontId="31" type="noConversion"/>
  </si>
  <si>
    <t>9438 2674</t>
    <phoneticPr fontId="31" type="noConversion"/>
  </si>
  <si>
    <t>fmrcg@fila.com.hk</t>
    <phoneticPr fontId="31" type="noConversion"/>
  </si>
  <si>
    <r>
      <t xml:space="preserve">Citygate Footwear (Outlet) </t>
    </r>
    <r>
      <rPr>
        <sz val="11"/>
        <color theme="1"/>
        <rFont val="新細明體"/>
        <family val="2"/>
      </rPr>
      <t>東薈城</t>
    </r>
    <r>
      <rPr>
        <sz val="11"/>
        <color theme="1"/>
        <rFont val="Calibri"/>
        <family val="2"/>
      </rPr>
      <t xml:space="preserve"> </t>
    </r>
    <phoneticPr fontId="31" type="noConversion"/>
  </si>
  <si>
    <t>RCS</t>
    <phoneticPr fontId="31" type="noConversion"/>
  </si>
  <si>
    <t>9689 2590</t>
    <phoneticPr fontId="31" type="noConversion"/>
  </si>
  <si>
    <t xml:space="preserve">fmrcs@fila.com.hk </t>
    <phoneticPr fontId="31" type="noConversion"/>
  </si>
  <si>
    <r>
      <t xml:space="preserve">Cityplaza </t>
    </r>
    <r>
      <rPr>
        <sz val="11"/>
        <color theme="1"/>
        <rFont val="Microsoft YaHei"/>
        <family val="2"/>
        <charset val="134"/>
      </rPr>
      <t>太古城中心</t>
    </r>
    <r>
      <rPr>
        <sz val="11"/>
        <color theme="1"/>
        <rFont val="Calibri"/>
        <family val="2"/>
      </rPr>
      <t xml:space="preserve"> </t>
    </r>
    <phoneticPr fontId="31" type="noConversion"/>
  </si>
  <si>
    <t>RCP</t>
    <phoneticPr fontId="31" type="noConversion"/>
  </si>
  <si>
    <t>9689 1944</t>
    <phoneticPr fontId="31" type="noConversion"/>
  </si>
  <si>
    <t>fmrcp@fila.com.hk</t>
    <phoneticPr fontId="31" type="noConversion"/>
  </si>
  <si>
    <r>
      <t xml:space="preserve">CityWalk </t>
    </r>
    <r>
      <rPr>
        <sz val="11"/>
        <color theme="1"/>
        <rFont val="Microsoft YaHei"/>
        <family val="2"/>
        <charset val="134"/>
      </rPr>
      <t>荃新天地</t>
    </r>
    <phoneticPr fontId="31" type="noConversion"/>
  </si>
  <si>
    <t>RCW</t>
    <phoneticPr fontId="31" type="noConversion"/>
  </si>
  <si>
    <t>9249 6748</t>
    <phoneticPr fontId="31" type="noConversion"/>
  </si>
  <si>
    <t xml:space="preserve">fmrcw@fila.com.hk </t>
    <phoneticPr fontId="31" type="noConversion"/>
  </si>
  <si>
    <r>
      <t xml:space="preserve">Festival Walk </t>
    </r>
    <r>
      <rPr>
        <sz val="11"/>
        <color theme="1"/>
        <rFont val="Microsoft YaHei"/>
        <family val="2"/>
        <charset val="134"/>
      </rPr>
      <t>又一城</t>
    </r>
    <phoneticPr fontId="31" type="noConversion"/>
  </si>
  <si>
    <t>RF4</t>
    <phoneticPr fontId="31" type="noConversion"/>
  </si>
  <si>
    <t xml:space="preserve"> 9451 8832 </t>
    <phoneticPr fontId="31" type="noConversion"/>
  </si>
  <si>
    <t xml:space="preserve">fmrf4@fila.com.hk </t>
    <phoneticPr fontId="31" type="noConversion"/>
  </si>
  <si>
    <r>
      <t xml:space="preserve"> Kai Tak Sport Part </t>
    </r>
    <r>
      <rPr>
        <sz val="11"/>
        <color theme="1"/>
        <rFont val="Microsoft YaHei"/>
        <family val="2"/>
        <charset val="134"/>
      </rPr>
      <t>啟德體育園</t>
    </r>
    <phoneticPr fontId="31" type="noConversion"/>
  </si>
  <si>
    <t>RKT</t>
    <phoneticPr fontId="31" type="noConversion"/>
  </si>
  <si>
    <t xml:space="preserve"> 9689 1587</t>
    <phoneticPr fontId="31" type="noConversion"/>
  </si>
  <si>
    <t xml:space="preserve">fmrkt@fila.com.hk </t>
    <phoneticPr fontId="31" type="noConversion"/>
  </si>
  <si>
    <r>
      <t xml:space="preserve">Hollywood Plaza Mega Shop </t>
    </r>
    <r>
      <rPr>
        <sz val="11"/>
        <color theme="1"/>
        <rFont val="Microsoft YaHei"/>
        <family val="2"/>
        <charset val="134"/>
      </rPr>
      <t>荷李活商業中心</t>
    </r>
    <r>
      <rPr>
        <sz val="11"/>
        <color theme="1"/>
        <rFont val="Calibri"/>
        <family val="2"/>
      </rPr>
      <t xml:space="preserve"> </t>
    </r>
    <phoneticPr fontId="31" type="noConversion"/>
  </si>
  <si>
    <t>RM1</t>
    <phoneticPr fontId="31" type="noConversion"/>
  </si>
  <si>
    <t>9438 6479</t>
    <phoneticPr fontId="31" type="noConversion"/>
  </si>
  <si>
    <t xml:space="preserve">fmrm1@fila.com.hk </t>
    <phoneticPr fontId="31" type="noConversion"/>
  </si>
  <si>
    <r>
      <t xml:space="preserve">Mira Place 2 </t>
    </r>
    <r>
      <rPr>
        <sz val="11"/>
        <color theme="1"/>
        <rFont val="Microsoft YaHei"/>
        <family val="2"/>
        <charset val="134"/>
      </rPr>
      <t>美麗華廣場</t>
    </r>
    <r>
      <rPr>
        <sz val="11"/>
        <color theme="1"/>
        <rFont val="Calibri"/>
        <family val="2"/>
      </rPr>
      <t>2</t>
    </r>
    <r>
      <rPr>
        <sz val="11"/>
        <color theme="1"/>
        <rFont val="Microsoft YaHei"/>
        <family val="2"/>
        <charset val="134"/>
      </rPr>
      <t>期</t>
    </r>
    <r>
      <rPr>
        <sz val="11"/>
        <color theme="1"/>
        <rFont val="Calibri"/>
        <family val="2"/>
      </rPr>
      <t xml:space="preserve"> </t>
    </r>
    <phoneticPr fontId="31" type="noConversion"/>
  </si>
  <si>
    <t>RMR</t>
    <phoneticPr fontId="31" type="noConversion"/>
  </si>
  <si>
    <t>R3NU</t>
    <phoneticPr fontId="31" type="noConversion"/>
  </si>
  <si>
    <t>9249 8159</t>
    <phoneticPr fontId="31" type="noConversion"/>
  </si>
  <si>
    <t xml:space="preserve">fmrmr@fila.com.hk </t>
    <phoneticPr fontId="31" type="noConversion"/>
  </si>
  <si>
    <r>
      <t xml:space="preserve">New Town Plaza </t>
    </r>
    <r>
      <rPr>
        <sz val="11"/>
        <color theme="1"/>
        <rFont val="Microsoft YaHei"/>
        <family val="2"/>
        <charset val="134"/>
      </rPr>
      <t>新城市廣場</t>
    </r>
    <r>
      <rPr>
        <sz val="11"/>
        <color theme="1"/>
        <rFont val="Calibri"/>
        <family val="2"/>
      </rPr>
      <t>(</t>
    </r>
    <r>
      <rPr>
        <sz val="11"/>
        <color theme="1"/>
        <rFont val="Microsoft YaHei"/>
        <family val="2"/>
        <charset val="134"/>
      </rPr>
      <t>擴</t>
    </r>
    <r>
      <rPr>
        <sz val="11"/>
        <color theme="1"/>
        <rFont val="Calibri"/>
        <family val="2"/>
      </rPr>
      <t>)</t>
    </r>
    <phoneticPr fontId="31" type="noConversion"/>
  </si>
  <si>
    <t>RN2</t>
    <phoneticPr fontId="31" type="noConversion"/>
  </si>
  <si>
    <t>R3ZV</t>
    <phoneticPr fontId="31" type="noConversion"/>
  </si>
  <si>
    <t>9451 9842</t>
    <phoneticPr fontId="31" type="noConversion"/>
  </si>
  <si>
    <t>fmrn2@fila.com.hk</t>
    <phoneticPr fontId="31" type="noConversion"/>
  </si>
  <si>
    <r>
      <t xml:space="preserve">Ocean Terminal </t>
    </r>
    <r>
      <rPr>
        <sz val="11"/>
        <color theme="1"/>
        <rFont val="Microsoft YaHei"/>
        <family val="2"/>
        <charset val="134"/>
      </rPr>
      <t>海運大廈</t>
    </r>
    <phoneticPr fontId="31" type="noConversion"/>
  </si>
  <si>
    <t>RO4</t>
    <phoneticPr fontId="31" type="noConversion"/>
  </si>
  <si>
    <t xml:space="preserve">9451 8739 </t>
    <phoneticPr fontId="31" type="noConversion"/>
  </si>
  <si>
    <t xml:space="preserve">fmro4@fila.com.hk </t>
    <phoneticPr fontId="31" type="noConversion"/>
  </si>
  <si>
    <t>PopCorn</t>
    <phoneticPr fontId="31" type="noConversion"/>
  </si>
  <si>
    <t>RPC</t>
    <phoneticPr fontId="31" type="noConversion"/>
  </si>
  <si>
    <t xml:space="preserve"> 9451 8962</t>
    <phoneticPr fontId="31" type="noConversion"/>
  </si>
  <si>
    <t xml:space="preserve">fmrpc@fila.com.hk </t>
    <phoneticPr fontId="31" type="noConversion"/>
  </si>
  <si>
    <r>
      <t xml:space="preserve">CWB SOGO Dept. Store </t>
    </r>
    <r>
      <rPr>
        <sz val="11"/>
        <color theme="1"/>
        <rFont val="Microsoft YaHei"/>
        <family val="2"/>
        <charset val="134"/>
      </rPr>
      <t>銅鑼灣祟光百貨</t>
    </r>
    <phoneticPr fontId="31" type="noConversion"/>
  </si>
  <si>
    <t>RS2</t>
    <phoneticPr fontId="31" type="noConversion"/>
  </si>
  <si>
    <t>9451 8955</t>
    <phoneticPr fontId="31" type="noConversion"/>
  </si>
  <si>
    <t xml:space="preserve">fmrs2@fila.com.hk </t>
    <phoneticPr fontId="31" type="noConversion"/>
  </si>
  <si>
    <r>
      <t xml:space="preserve">Times Square </t>
    </r>
    <r>
      <rPr>
        <sz val="11"/>
        <color theme="1"/>
        <rFont val="Microsoft YaHei"/>
        <family val="2"/>
        <charset val="134"/>
      </rPr>
      <t>時代廣場</t>
    </r>
    <phoneticPr fontId="31" type="noConversion"/>
  </si>
  <si>
    <t>RT5</t>
    <phoneticPr fontId="31" type="noConversion"/>
  </si>
  <si>
    <t xml:space="preserve"> 9452 4018 </t>
    <phoneticPr fontId="31" type="noConversion"/>
  </si>
  <si>
    <t xml:space="preserve">fmrt5@fila.com.hk </t>
    <phoneticPr fontId="31" type="noConversion"/>
  </si>
  <si>
    <r>
      <t xml:space="preserve">Telford Plaza </t>
    </r>
    <r>
      <rPr>
        <sz val="11"/>
        <color theme="1"/>
        <rFont val="Microsoft YaHei"/>
        <family val="2"/>
        <charset val="134"/>
      </rPr>
      <t>德福廣場</t>
    </r>
    <phoneticPr fontId="31" type="noConversion"/>
  </si>
  <si>
    <t>RTC</t>
    <phoneticPr fontId="31" type="noConversion"/>
  </si>
  <si>
    <t xml:space="preserve"> 9438 8702</t>
    <phoneticPr fontId="31" type="noConversion"/>
  </si>
  <si>
    <t xml:space="preserve">fmrtc@fila.com.hk </t>
    <phoneticPr fontId="31" type="noConversion"/>
  </si>
  <si>
    <r>
      <t xml:space="preserve">TMTP </t>
    </r>
    <r>
      <rPr>
        <sz val="11"/>
        <color theme="1"/>
        <rFont val="Microsoft YaHei"/>
        <family val="2"/>
        <charset val="134"/>
      </rPr>
      <t>屯門市廣場</t>
    </r>
    <r>
      <rPr>
        <sz val="11"/>
        <color theme="1"/>
        <rFont val="Calibri"/>
        <family val="2"/>
      </rPr>
      <t xml:space="preserve"> </t>
    </r>
    <phoneticPr fontId="31" type="noConversion"/>
  </si>
  <si>
    <t>RTM</t>
    <phoneticPr fontId="31" type="noConversion"/>
  </si>
  <si>
    <t>R4BF</t>
    <phoneticPr fontId="31" type="noConversion"/>
  </si>
  <si>
    <t>9450 7082</t>
    <phoneticPr fontId="31" type="noConversion"/>
  </si>
  <si>
    <t xml:space="preserve">fmrtm@fila.com.hk </t>
    <phoneticPr fontId="31" type="noConversion"/>
  </si>
  <si>
    <t>V City</t>
    <phoneticPr fontId="31" type="noConversion"/>
  </si>
  <si>
    <t>RVC</t>
    <phoneticPr fontId="31" type="noConversion"/>
  </si>
  <si>
    <t xml:space="preserve">9451 8867 </t>
    <phoneticPr fontId="31" type="noConversion"/>
  </si>
  <si>
    <t xml:space="preserve">fmrvc@fila.com.hk </t>
    <phoneticPr fontId="31" type="noConversion"/>
  </si>
  <si>
    <r>
      <t xml:space="preserve"> YOHO Mall I </t>
    </r>
    <r>
      <rPr>
        <sz val="11"/>
        <color theme="1"/>
        <rFont val="Microsoft YaHei"/>
        <family val="2"/>
        <charset val="134"/>
      </rPr>
      <t>形點</t>
    </r>
    <r>
      <rPr>
        <sz val="11"/>
        <color theme="1"/>
        <rFont val="Calibri"/>
        <family val="2"/>
      </rPr>
      <t xml:space="preserve"> I</t>
    </r>
    <phoneticPr fontId="31" type="noConversion"/>
  </si>
  <si>
    <t>RYO</t>
    <phoneticPr fontId="31" type="noConversion"/>
  </si>
  <si>
    <t>9451 8548</t>
    <phoneticPr fontId="31" type="noConversion"/>
  </si>
  <si>
    <t xml:space="preserve">fmryo@fila.com.hk </t>
    <phoneticPr fontId="31" type="noConversion"/>
  </si>
  <si>
    <t>HK Shop Fusion</t>
    <phoneticPr fontId="31" type="noConversion"/>
  </si>
  <si>
    <r>
      <t xml:space="preserve">Citygate Fusion Outlet Shop </t>
    </r>
    <r>
      <rPr>
        <sz val="11"/>
        <color theme="1"/>
        <rFont val="Microsoft YaHei"/>
        <family val="2"/>
        <charset val="134"/>
      </rPr>
      <t>東薈城</t>
    </r>
    <phoneticPr fontId="31" type="noConversion"/>
  </si>
  <si>
    <t>RDF</t>
    <phoneticPr fontId="31" type="noConversion"/>
  </si>
  <si>
    <t>9383 4058</t>
    <phoneticPr fontId="31" type="noConversion"/>
  </si>
  <si>
    <t xml:space="preserve">fmrdf@fila.com.hk </t>
    <phoneticPr fontId="31" type="noConversion"/>
  </si>
  <si>
    <t>HK Shop Kids</t>
    <phoneticPr fontId="31" type="noConversion"/>
  </si>
  <si>
    <r>
      <t xml:space="preserve">Ocean Terminal Kids Shop </t>
    </r>
    <r>
      <rPr>
        <sz val="11"/>
        <color theme="1"/>
        <rFont val="Microsoft YaHei"/>
        <family val="2"/>
        <charset val="134"/>
      </rPr>
      <t>海港城童裝</t>
    </r>
    <r>
      <rPr>
        <sz val="11"/>
        <color theme="1"/>
        <rFont val="Calibri"/>
        <family val="2"/>
      </rPr>
      <t xml:space="preserve"> </t>
    </r>
    <phoneticPr fontId="31" type="noConversion"/>
  </si>
  <si>
    <t>RHK</t>
    <phoneticPr fontId="31" type="noConversion"/>
  </si>
  <si>
    <t>9438 6249</t>
    <phoneticPr fontId="31" type="noConversion"/>
  </si>
  <si>
    <t xml:space="preserve">fmrhk@fila.com.hk </t>
    <phoneticPr fontId="31" type="noConversion"/>
  </si>
  <si>
    <r>
      <t xml:space="preserve">New Town Plaza Kids Shop </t>
    </r>
    <r>
      <rPr>
        <sz val="11"/>
        <color theme="1"/>
        <rFont val="Microsoft YaHei"/>
        <family val="2"/>
        <charset val="134"/>
      </rPr>
      <t>新城市廣場童裝</t>
    </r>
    <r>
      <rPr>
        <sz val="11"/>
        <color theme="1"/>
        <rFont val="Calibri"/>
        <family val="2"/>
      </rPr>
      <t xml:space="preserve"> </t>
    </r>
    <phoneticPr fontId="31" type="noConversion"/>
  </si>
  <si>
    <t>RNK</t>
    <phoneticPr fontId="31" type="noConversion"/>
  </si>
  <si>
    <t>9451 8517</t>
    <phoneticPr fontId="31" type="noConversion"/>
  </si>
  <si>
    <t>fmrnk@fila.com.hk</t>
    <phoneticPr fontId="31" type="noConversion"/>
  </si>
  <si>
    <r>
      <t xml:space="preserve">Sogo Dept. Store Kids </t>
    </r>
    <r>
      <rPr>
        <sz val="11"/>
        <color theme="1"/>
        <rFont val="Microsoft YaHei"/>
        <family val="2"/>
        <charset val="134"/>
      </rPr>
      <t>祟光百貨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Microsoft YaHei"/>
        <family val="2"/>
        <charset val="134"/>
      </rPr>
      <t>童裝</t>
    </r>
    <phoneticPr fontId="31" type="noConversion"/>
  </si>
  <si>
    <t>RSK</t>
    <phoneticPr fontId="31" type="noConversion"/>
  </si>
  <si>
    <t xml:space="preserve"> 9451 8949</t>
    <phoneticPr fontId="31" type="noConversion"/>
  </si>
  <si>
    <t>fmrsk@fila.com.hk</t>
    <phoneticPr fontId="31" type="noConversion"/>
  </si>
  <si>
    <t>店鋪名</t>
    <phoneticPr fontId="21" type="noConversion"/>
  </si>
  <si>
    <t>店鋪代號</t>
    <phoneticPr fontId="21" type="noConversion"/>
  </si>
  <si>
    <r>
      <t xml:space="preserve">	AHKAL26080045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AHKAL26080046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 xml:space="preserve">	AHKAL26080049</t>
    </r>
    <phoneticPr fontId="21" type="noConversion"/>
  </si>
  <si>
    <r>
      <t xml:space="preserve">	AHKAL26080051</t>
    </r>
    <r>
      <rPr>
        <b/>
        <sz val="30"/>
        <color theme="1"/>
        <rFont val="Microsoft YaHei"/>
        <family val="2"/>
        <charset val="134"/>
      </rPr>
      <t>，</t>
    </r>
    <r>
      <rPr>
        <b/>
        <sz val="30"/>
        <color theme="1"/>
        <rFont val="Calibri"/>
        <family val="2"/>
      </rPr>
      <t>AHKAL26080052,AHKAL26080091</t>
    </r>
    <phoneticPr fontId="21" type="noConversion"/>
  </si>
  <si>
    <t>AHKAL26080176</t>
  </si>
  <si>
    <t>AHKAL26080182</t>
  </si>
  <si>
    <t>AHKAL26080358</t>
    <phoneticPr fontId="21" type="noConversion"/>
  </si>
  <si>
    <t>AHKAL26080359</t>
    <phoneticPr fontId="21" type="noConversion"/>
  </si>
  <si>
    <r>
      <t>RMV Sales Memo TO WHR(FIN-1361) 26</t>
    </r>
    <r>
      <rPr>
        <b/>
        <sz val="30"/>
        <color theme="1"/>
        <rFont val="Microsoft YaHei"/>
        <family val="2"/>
        <charset val="134"/>
      </rPr>
      <t>年</t>
    </r>
    <r>
      <rPr>
        <b/>
        <sz val="30"/>
        <color theme="1"/>
        <rFont val="Calibri"/>
        <family val="2"/>
      </rPr>
      <t>3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,4</t>
    </r>
    <r>
      <rPr>
        <b/>
        <sz val="30"/>
        <color theme="1"/>
        <rFont val="Microsoft YaHei"/>
        <family val="2"/>
        <charset val="134"/>
      </rPr>
      <t>月</t>
    </r>
    <r>
      <rPr>
        <b/>
        <sz val="30"/>
        <color theme="1"/>
        <rFont val="Calibri"/>
        <family val="2"/>
      </rPr>
      <t>,5</t>
    </r>
    <r>
      <rPr>
        <b/>
        <sz val="30"/>
        <color theme="1"/>
        <rFont val="Microsoft YaHei"/>
        <family val="2"/>
        <charset val="134"/>
      </rPr>
      <t>月</t>
    </r>
    <phoneticPr fontId="21" type="noConversion"/>
  </si>
  <si>
    <r>
      <t>AHKAL26080434</t>
    </r>
    <r>
      <rPr>
        <b/>
        <sz val="30"/>
        <color theme="1"/>
        <rFont val="微軟正黑體"/>
        <family val="2"/>
        <charset val="134"/>
      </rPr>
      <t>（内有</t>
    </r>
    <r>
      <rPr>
        <b/>
        <sz val="30"/>
        <color theme="1"/>
        <rFont val="Calibri"/>
        <family val="2"/>
      </rPr>
      <t>AHKAL26080438,AHKAL26080671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</si>
  <si>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t>AHKAL26080442</t>
    <phoneticPr fontId="21" type="noConversion"/>
  </si>
  <si>
    <r>
      <t>AHKAL26080490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AHKAL26080491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</si>
  <si>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r>
      <t>AHKAL26080493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AHKAL26080496</t>
    </r>
    <r>
      <rPr>
        <b/>
        <sz val="30"/>
        <color theme="1"/>
        <rFont val="微軟正黑體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</si>
  <si>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r>
      <t>AHKAL26080596</t>
    </r>
    <r>
      <rPr>
        <b/>
        <sz val="30"/>
        <color theme="1"/>
        <rFont val="Microsoft YaHei"/>
        <family val="2"/>
        <charset val="134"/>
      </rPr>
      <t>（</t>
    </r>
    <r>
      <rPr>
        <b/>
        <sz val="30"/>
        <color theme="1"/>
        <rFont val="Calibri"/>
        <family val="2"/>
      </rPr>
      <t>7193POPup</t>
    </r>
    <r>
      <rPr>
        <b/>
        <sz val="30"/>
        <color theme="1"/>
        <rFont val="Microsoft YaHei"/>
        <family val="2"/>
        <charset val="134"/>
      </rPr>
      <t>）</t>
    </r>
    <phoneticPr fontId="21" type="noConversion"/>
  </si>
  <si>
    <t>AHKAL26080678,AHKAL26080679,AHKAL26080682</t>
    <phoneticPr fontId="21" type="noConversion"/>
  </si>
  <si>
    <t>AHKAL26080704</t>
    <phoneticPr fontId="21" type="noConversion"/>
  </si>
  <si>
    <r>
      <t>2</t>
    </r>
    <r>
      <rPr>
        <b/>
        <sz val="30"/>
        <color theme="1"/>
        <rFont val="微軟正黑體"/>
        <family val="2"/>
        <charset val="134"/>
      </rPr>
      <t>件道具 TO RML</t>
    </r>
    <phoneticPr fontId="21" type="noConversion"/>
  </si>
  <si>
    <t>AHKAL26081102</t>
    <phoneticPr fontId="21" type="noConversion"/>
  </si>
  <si>
    <t>AHKAL26081238</t>
    <phoneticPr fontId="21" type="noConversion"/>
  </si>
  <si>
    <r>
      <t>VM</t>
    </r>
    <r>
      <rPr>
        <b/>
        <sz val="30"/>
        <color theme="1"/>
        <rFont val="微軟正黑體"/>
        <family val="2"/>
        <charset val="134"/>
      </rPr>
      <t>道具 TO RML</t>
    </r>
    <phoneticPr fontId="21" type="noConversion"/>
  </si>
  <si>
    <t>AHKAL26081730</t>
    <phoneticPr fontId="21" type="noConversion"/>
  </si>
  <si>
    <r>
      <t>AHKAL26081647(</t>
    </r>
    <r>
      <rPr>
        <b/>
        <sz val="30"/>
        <color theme="1"/>
        <rFont val="微軟正黑體"/>
        <family val="2"/>
        <charset val="134"/>
      </rPr>
      <t>内有單</t>
    </r>
    <r>
      <rPr>
        <b/>
        <sz val="30"/>
        <color theme="1"/>
        <rFont val="Calibri"/>
        <family val="2"/>
      </rPr>
      <t>AHKAL26081734)</t>
    </r>
    <phoneticPr fontId="21" type="noConversion"/>
  </si>
  <si>
    <r>
      <t>AHKWF2608001675</t>
    </r>
    <r>
      <rPr>
        <b/>
        <sz val="30"/>
        <color theme="1"/>
        <rFont val="微軟正黑體"/>
        <family val="2"/>
        <charset val="134"/>
      </rPr>
      <t>（RMV 8月份壞貨）</t>
    </r>
    <phoneticPr fontId="21" type="noConversion"/>
  </si>
  <si>
    <t>AHKAL26081738</t>
    <phoneticPr fontId="21" type="noConversion"/>
  </si>
  <si>
    <t>AHKAL26081756</t>
    <phoneticPr fontId="21" type="noConversion"/>
  </si>
  <si>
    <t>AHKAL26081914</t>
    <phoneticPr fontId="21" type="noConversion"/>
  </si>
  <si>
    <t>R3NU</t>
    <phoneticPr fontId="21" type="noConversion"/>
  </si>
  <si>
    <t>AHKAL26081921</t>
    <phoneticPr fontId="21" type="noConversion"/>
  </si>
  <si>
    <t>popup</t>
    <phoneticPr fontId="21" type="noConversion"/>
  </si>
  <si>
    <r>
      <t>AHKAL26082038</t>
    </r>
    <r>
      <rPr>
        <b/>
        <sz val="30"/>
        <color theme="1"/>
        <rFont val="微軟正黑體"/>
        <family val="2"/>
        <charset val="134"/>
      </rPr>
      <t>（送貨去</t>
    </r>
    <r>
      <rPr>
        <b/>
        <sz val="30"/>
        <color theme="1"/>
        <rFont val="Calibri"/>
        <family val="2"/>
      </rPr>
      <t xml:space="preserve">7227 </t>
    </r>
    <r>
      <rPr>
        <b/>
        <sz val="30"/>
        <color theme="1"/>
        <rFont val="微軟正黑體"/>
        <family val="2"/>
        <charset val="134"/>
      </rPr>
      <t>八佰伴地下</t>
    </r>
    <r>
      <rPr>
        <b/>
        <sz val="30"/>
        <color theme="1"/>
        <rFont val="Calibri"/>
        <family val="2"/>
      </rPr>
      <t>POPUP</t>
    </r>
    <r>
      <rPr>
        <b/>
        <sz val="30"/>
        <color theme="1"/>
        <rFont val="微軟正黑體"/>
        <family val="2"/>
        <charset val="134"/>
      </rPr>
      <t>）</t>
    </r>
    <phoneticPr fontId="21" type="noConversion"/>
  </si>
  <si>
    <t>AHKAL26082036</t>
    <phoneticPr fontId="21" type="noConversion"/>
  </si>
  <si>
    <t>AHKAL26081990</t>
    <phoneticPr fontId="21" type="noConversion"/>
  </si>
  <si>
    <r>
      <t>AHKAL26082027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AHKAL26082019</t>
    </r>
    <r>
      <rPr>
        <b/>
        <sz val="30"/>
        <color theme="1"/>
        <rFont val="微軟正黑體"/>
        <family val="2"/>
        <charset val="134"/>
      </rPr>
      <t>，</t>
    </r>
    <r>
      <rPr>
        <b/>
        <sz val="30"/>
        <color theme="1"/>
        <rFont val="Calibri"/>
        <family val="2"/>
      </rPr>
      <t>AHKAL26081946</t>
    </r>
    <phoneticPr fontId="21" type="noConversion"/>
  </si>
  <si>
    <t>AHKAL26082066</t>
    <phoneticPr fontId="2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</si>
</sst>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42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b/>
      <sz val="12"/>
      <color theme="1"/>
      <name val="新細明體"/>
      <family val="1"/>
      <charset val="136"/>
      <scheme val="minor"/>
    </font>
    <font>
      <b/>
      <sz val="22"/>
      <color theme="1"/>
      <name val="新細明體"/>
      <family val="1"/>
      <charset val="136"/>
      <scheme val="minor"/>
    </font>
    <font>
      <sz val="22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6"/>
      <color theme="1"/>
      <name val="新細明體"/>
      <family val="2"/>
      <scheme val="minor"/>
    </font>
    <font>
      <b/>
      <sz val="16"/>
      <color theme="1"/>
      <name val="新細明體"/>
      <family val="2"/>
      <scheme val="minor"/>
    </font>
    <font>
      <b/>
      <sz val="20"/>
      <color theme="1"/>
      <name val="新細明體"/>
      <family val="2"/>
      <scheme val="minor"/>
    </font>
    <font>
      <b/>
      <sz val="12"/>
      <color theme="1"/>
      <name val="新細明體"/>
      <family val="2"/>
      <scheme val="minor"/>
    </font>
    <font>
      <b/>
      <sz val="20"/>
      <color theme="1"/>
      <name val="新細明體"/>
      <family val="1"/>
      <charset val="136"/>
      <scheme val="minor"/>
    </font>
    <font>
      <b/>
      <sz val="26"/>
      <color theme="1"/>
      <name val="新細明體"/>
      <family val="2"/>
      <scheme val="minor"/>
    </font>
    <font>
      <sz val="36"/>
      <color theme="1"/>
      <name val="新細明體"/>
      <family val="2"/>
      <scheme val="minor"/>
    </font>
    <font>
      <b/>
      <sz val="36"/>
      <color theme="1"/>
      <name val="新細明體"/>
      <family val="2"/>
      <scheme val="minor"/>
    </font>
    <font>
      <b/>
      <sz val="48"/>
      <name val="Microsoft JhengHei UI"/>
      <family val="2"/>
      <charset val="134"/>
    </font>
    <font>
      <b/>
      <sz val="48"/>
      <name val="Microsoft YaHei UI"/>
      <family val="2"/>
      <charset val="134"/>
    </font>
    <font>
      <b/>
      <sz val="39"/>
      <name val="Microsoft YaHei UI"/>
      <family val="2"/>
      <charset val="134"/>
    </font>
    <font>
      <b/>
      <sz val="39"/>
      <name val="Microsoft JhengHei UI"/>
      <family val="2"/>
      <charset val="134"/>
    </font>
    <font>
      <b/>
      <sz val="36"/>
      <name val="Calibri"/>
      <family val="2"/>
    </font>
    <font>
      <b/>
      <sz val="36"/>
      <name val="Microsoft JhengHei UI"/>
      <family val="2"/>
      <charset val="134"/>
    </font>
    <font>
      <sz val="9"/>
      <name val="新細明體"/>
      <family val="1"/>
      <charset val="136"/>
      <scheme val="minor"/>
    </font>
    <font>
      <b/>
      <sz val="56"/>
      <color theme="1"/>
      <name val="Calibri"/>
      <family val="2"/>
    </font>
    <font>
      <b/>
      <sz val="56"/>
      <color theme="1"/>
      <name val="DengXian"/>
      <charset val="134"/>
    </font>
    <font>
      <sz val="56"/>
      <color theme="1"/>
      <name val="Calibri"/>
      <family val="2"/>
    </font>
    <font>
      <sz val="36"/>
      <color theme="1"/>
      <name val="Calibri"/>
      <family val="2"/>
    </font>
    <font>
      <b/>
      <sz val="48"/>
      <name val="Microsoft YaHei"/>
      <family val="2"/>
      <charset val="134"/>
    </font>
    <font>
      <b/>
      <sz val="36"/>
      <name val="Microsoft YaHei"/>
      <family val="2"/>
      <charset val="134"/>
    </font>
    <font>
      <sz val="12"/>
      <color theme="1"/>
      <name val="Microsoft YaHei"/>
      <family val="1"/>
      <charset val="134"/>
    </font>
    <font>
      <u/>
      <sz val="12"/>
      <color theme="10"/>
      <name val="新細明體"/>
      <family val="1"/>
      <charset val="136"/>
      <scheme val="minor"/>
    </font>
    <font>
      <sz val="11"/>
      <color theme="4" tint="-0.499984740745262"/>
      <name val="Calibri"/>
      <family val="2"/>
    </font>
    <font>
      <sz val="9"/>
      <name val="新細明體"/>
      <family val="3"/>
      <charset val="136"/>
      <scheme val="minor"/>
    </font>
    <font>
      <sz val="11"/>
      <color theme="1"/>
      <name val="Calibri"/>
      <family val="2"/>
    </font>
    <font>
      <sz val="11"/>
      <color theme="1"/>
      <name val="Microsoft YaHei"/>
      <family val="2"/>
      <charset val="134"/>
    </font>
    <font>
      <u/>
      <sz val="11"/>
      <color theme="10"/>
      <name val="Calibri"/>
      <family val="2"/>
    </font>
    <font>
      <sz val="11"/>
      <color theme="1"/>
      <name val="新細明體"/>
      <family val="2"/>
    </font>
    <font>
      <b/>
      <sz val="36"/>
      <color theme="1"/>
      <name val="Calibri"/>
      <family val="2"/>
    </font>
    <font>
      <b/>
      <sz val="22"/>
      <color theme="1"/>
      <name val="Calibri"/>
      <family val="2"/>
    </font>
    <font>
      <b/>
      <sz val="30"/>
      <color theme="1"/>
      <name val="Calibri"/>
      <family val="2"/>
    </font>
    <font>
      <b/>
      <sz val="36"/>
      <color theme="1"/>
      <name val="新細明體"/>
      <family val="1"/>
      <charset val="136"/>
      <scheme val="minor"/>
    </font>
    <font>
      <b/>
      <sz val="30"/>
      <color theme="1"/>
      <name val="Microsoft YaHei"/>
      <family val="2"/>
      <charset val="134"/>
    </font>
    <font>
      <b/>
      <sz val="30"/>
      <color theme="1"/>
      <name val="微軟正黑體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</cellStyleXfs>
  <cellXfs count="19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17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176" fontId="4" fillId="6" borderId="23" xfId="0" applyNumberFormat="1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center"/>
    </xf>
    <xf numFmtId="0" fontId="6" fillId="4" borderId="36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7" borderId="16" xfId="0" applyFont="1" applyFill="1" applyBorder="1" applyAlignment="1">
      <alignment horizontal="center" vertical="center"/>
    </xf>
    <xf numFmtId="0" fontId="6" fillId="7" borderId="10" xfId="0" applyFont="1" applyFill="1" applyBorder="1" applyAlignment="1">
      <alignment horizontal="center" vertical="center"/>
    </xf>
    <xf numFmtId="0" fontId="6" fillId="7" borderId="11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16" fillId="0" borderId="19" xfId="0" applyFont="1" applyBorder="1">
      <alignment vertical="center"/>
    </xf>
    <xf numFmtId="0" fontId="15" fillId="0" borderId="19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2" borderId="0" xfId="0" applyFont="1" applyFill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30" fillId="9" borderId="2" xfId="0" applyFont="1" applyFill="1" applyBorder="1" applyAlignment="1" applyProtection="1">
      <alignment horizontal="center" vertical="center"/>
      <protection hidden="1"/>
    </xf>
    <xf numFmtId="0" fontId="32" fillId="0" borderId="0" xfId="0" applyFont="1" applyAlignment="1" applyProtection="1">
      <alignment horizontal="center" vertical="center"/>
      <protection hidden="1"/>
    </xf>
    <xf numFmtId="0" fontId="32" fillId="0" borderId="2" xfId="0" applyFont="1" applyBorder="1" applyAlignment="1" applyProtection="1">
      <alignment horizontal="center" vertical="center"/>
      <protection hidden="1"/>
    </xf>
    <xf numFmtId="0" fontId="34" fillId="0" borderId="2" xfId="1" applyFont="1" applyBorder="1" applyAlignment="1" applyProtection="1">
      <alignment horizontal="center" vertical="center"/>
      <protection hidden="1"/>
    </xf>
    <xf numFmtId="0" fontId="32" fillId="0" borderId="1" xfId="0" applyFont="1" applyBorder="1" applyAlignment="1" applyProtection="1">
      <alignment vertical="center"/>
      <protection hidden="1"/>
    </xf>
    <xf numFmtId="0" fontId="32" fillId="0" borderId="23" xfId="0" applyFont="1" applyBorder="1" applyAlignment="1" applyProtection="1">
      <alignment vertical="center"/>
      <protection hidden="1"/>
    </xf>
    <xf numFmtId="0" fontId="32" fillId="0" borderId="51" xfId="0" applyFont="1" applyBorder="1" applyAlignment="1" applyProtection="1">
      <alignment vertical="center"/>
      <protection hidden="1"/>
    </xf>
    <xf numFmtId="0" fontId="13" fillId="0" borderId="0" xfId="0" applyFont="1" applyAlignment="1" applyProtection="1">
      <alignment horizontal="center" vertical="center"/>
      <protection locked="0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center" vertical="center"/>
      <protection locked="0"/>
    </xf>
    <xf numFmtId="0" fontId="13" fillId="5" borderId="20" xfId="0" applyFont="1" applyFill="1" applyBorder="1" applyAlignment="1" applyProtection="1">
      <alignment horizontal="center" vertical="center"/>
      <protection locked="0"/>
    </xf>
    <xf numFmtId="0" fontId="13" fillId="5" borderId="21" xfId="0" applyFont="1" applyFill="1" applyBorder="1" applyAlignment="1" applyProtection="1">
      <alignment horizontal="center" vertical="center"/>
      <protection locked="0"/>
    </xf>
    <xf numFmtId="0" fontId="13" fillId="5" borderId="22" xfId="0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Alignment="1" applyProtection="1">
      <alignment horizontal="center" vertical="center"/>
      <protection locked="0"/>
    </xf>
    <xf numFmtId="176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vertical="center"/>
      <protection locked="0"/>
    </xf>
    <xf numFmtId="0" fontId="14" fillId="5" borderId="28" xfId="0" applyFont="1" applyFill="1" applyBorder="1" applyAlignment="1" applyProtection="1">
      <alignment vertical="center"/>
      <protection locked="0"/>
    </xf>
    <xf numFmtId="0" fontId="13" fillId="2" borderId="0" xfId="0" applyFont="1" applyFill="1" applyAlignment="1" applyProtection="1">
      <alignment horizontal="center" vertical="center"/>
      <protection locked="0"/>
    </xf>
    <xf numFmtId="0" fontId="14" fillId="7" borderId="47" xfId="0" applyFont="1" applyFill="1" applyBorder="1" applyAlignment="1" applyProtection="1">
      <alignment horizontal="center" vertical="center"/>
      <protection locked="0"/>
    </xf>
    <xf numFmtId="0" fontId="14" fillId="7" borderId="14" xfId="0" applyFont="1" applyFill="1" applyBorder="1" applyAlignment="1" applyProtection="1">
      <alignment horizontal="center" vertical="center"/>
      <protection locked="0"/>
    </xf>
    <xf numFmtId="0" fontId="14" fillId="7" borderId="15" xfId="0" applyFont="1" applyFill="1" applyBorder="1" applyAlignment="1" applyProtection="1">
      <alignment horizontal="center" vertical="center"/>
      <protection locked="0"/>
    </xf>
    <xf numFmtId="0" fontId="14" fillId="7" borderId="31" xfId="0" applyFont="1" applyFill="1" applyBorder="1" applyAlignment="1" applyProtection="1">
      <alignment horizontal="center" vertical="center"/>
      <protection locked="0"/>
    </xf>
    <xf numFmtId="0" fontId="14" fillId="8" borderId="13" xfId="0" applyFont="1" applyFill="1" applyBorder="1" applyAlignment="1" applyProtection="1">
      <alignment horizontal="center" vertical="center"/>
      <protection locked="0"/>
    </xf>
    <xf numFmtId="0" fontId="14" fillId="8" borderId="14" xfId="0" applyFont="1" applyFill="1" applyBorder="1" applyAlignment="1" applyProtection="1">
      <alignment horizontal="center" vertical="center"/>
      <protection locked="0"/>
    </xf>
    <xf numFmtId="0" fontId="14" fillId="8" borderId="15" xfId="0" applyFont="1" applyFill="1" applyBorder="1" applyAlignment="1" applyProtection="1">
      <alignment horizontal="center" vertical="center"/>
      <protection locked="0"/>
    </xf>
    <xf numFmtId="0" fontId="14" fillId="8" borderId="31" xfId="0" applyFont="1" applyFill="1" applyBorder="1" applyAlignment="1" applyProtection="1">
      <alignment horizontal="center" vertical="center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36" fillId="7" borderId="9" xfId="0" applyFont="1" applyFill="1" applyBorder="1" applyAlignment="1" applyProtection="1">
      <alignment horizontal="center" vertical="center"/>
      <protection locked="0"/>
    </xf>
    <xf numFmtId="0" fontId="36" fillId="7" borderId="10" xfId="0" applyFont="1" applyFill="1" applyBorder="1" applyAlignment="1" applyProtection="1">
      <alignment horizontal="center" vertical="center"/>
      <protection locked="0"/>
    </xf>
    <xf numFmtId="0" fontId="36" fillId="7" borderId="38" xfId="0" applyFont="1" applyFill="1" applyBorder="1" applyAlignment="1" applyProtection="1">
      <alignment horizontal="center" vertical="center"/>
      <protection locked="0"/>
    </xf>
    <xf numFmtId="0" fontId="36" fillId="8" borderId="9" xfId="0" applyFont="1" applyFill="1" applyBorder="1" applyAlignment="1" applyProtection="1">
      <alignment horizontal="center" vertical="center"/>
      <protection locked="0"/>
    </xf>
    <xf numFmtId="0" fontId="36" fillId="8" borderId="10" xfId="0" applyFont="1" applyFill="1" applyBorder="1" applyAlignment="1" applyProtection="1">
      <alignment horizontal="center" vertical="center"/>
      <protection locked="0"/>
    </xf>
    <xf numFmtId="0" fontId="36" fillId="8" borderId="38" xfId="0" applyFont="1" applyFill="1" applyBorder="1" applyAlignment="1" applyProtection="1">
      <alignment horizontal="center" vertical="center"/>
      <protection locked="0"/>
    </xf>
    <xf numFmtId="0" fontId="38" fillId="4" borderId="41" xfId="0" applyFont="1" applyFill="1" applyBorder="1" applyAlignment="1" applyProtection="1">
      <alignment horizontal="center" vertical="center" wrapText="1"/>
      <protection locked="0"/>
    </xf>
    <xf numFmtId="14" fontId="38" fillId="4" borderId="41" xfId="0" applyNumberFormat="1" applyFont="1" applyFill="1" applyBorder="1" applyAlignment="1" applyProtection="1">
      <alignment horizontal="center" vertical="center" wrapText="1"/>
      <protection locked="0"/>
    </xf>
    <xf numFmtId="0" fontId="36" fillId="7" borderId="4" xfId="0" applyFont="1" applyFill="1" applyBorder="1" applyAlignment="1" applyProtection="1">
      <alignment horizontal="center" vertical="center"/>
      <protection locked="0"/>
    </xf>
    <xf numFmtId="0" fontId="36" fillId="7" borderId="2" xfId="0" applyFont="1" applyFill="1" applyBorder="1" applyAlignment="1" applyProtection="1">
      <alignment horizontal="center" vertical="center"/>
      <protection locked="0"/>
    </xf>
    <xf numFmtId="0" fontId="36" fillId="7" borderId="1" xfId="0" applyFont="1" applyFill="1" applyBorder="1" applyAlignment="1" applyProtection="1">
      <alignment horizontal="center" vertical="center"/>
      <protection locked="0"/>
    </xf>
    <xf numFmtId="0" fontId="36" fillId="7" borderId="3" xfId="0" applyFont="1" applyFill="1" applyBorder="1" applyAlignment="1" applyProtection="1">
      <alignment horizontal="center" vertical="center"/>
      <protection locked="0"/>
    </xf>
    <xf numFmtId="0" fontId="36" fillId="8" borderId="4" xfId="0" applyFont="1" applyFill="1" applyBorder="1" applyAlignment="1" applyProtection="1">
      <alignment horizontal="center" vertical="center"/>
      <protection locked="0"/>
    </xf>
    <xf numFmtId="0" fontId="36" fillId="8" borderId="2" xfId="0" applyFont="1" applyFill="1" applyBorder="1" applyAlignment="1" applyProtection="1">
      <alignment horizontal="center" vertical="center"/>
      <protection locked="0"/>
    </xf>
    <xf numFmtId="0" fontId="36" fillId="8" borderId="3" xfId="0" applyFont="1" applyFill="1" applyBorder="1" applyAlignment="1" applyProtection="1">
      <alignment horizontal="center" vertical="center"/>
      <protection locked="0"/>
    </xf>
    <xf numFmtId="0" fontId="36" fillId="7" borderId="5" xfId="0" applyFont="1" applyFill="1" applyBorder="1" applyAlignment="1" applyProtection="1">
      <alignment horizontal="center" vertical="center"/>
      <protection locked="0"/>
    </xf>
    <xf numFmtId="0" fontId="36" fillId="7" borderId="6" xfId="0" applyFont="1" applyFill="1" applyBorder="1" applyAlignment="1" applyProtection="1">
      <alignment horizontal="center" vertical="center"/>
      <protection locked="0"/>
    </xf>
    <xf numFmtId="0" fontId="36" fillId="7" borderId="7" xfId="0" applyFont="1" applyFill="1" applyBorder="1" applyAlignment="1" applyProtection="1">
      <alignment horizontal="center" vertical="center"/>
      <protection locked="0"/>
    </xf>
    <xf numFmtId="0" fontId="36" fillId="7" borderId="8" xfId="0" applyFont="1" applyFill="1" applyBorder="1" applyAlignment="1" applyProtection="1">
      <alignment horizontal="center" vertical="center"/>
      <protection locked="0"/>
    </xf>
    <xf numFmtId="0" fontId="36" fillId="8" borderId="5" xfId="0" applyFont="1" applyFill="1" applyBorder="1" applyAlignment="1" applyProtection="1">
      <alignment horizontal="center" vertical="center"/>
      <protection locked="0"/>
    </xf>
    <xf numFmtId="0" fontId="36" fillId="8" borderId="6" xfId="0" applyFont="1" applyFill="1" applyBorder="1" applyAlignment="1" applyProtection="1">
      <alignment horizontal="center" vertical="center"/>
      <protection locked="0"/>
    </xf>
    <xf numFmtId="0" fontId="36" fillId="8" borderId="8" xfId="0" applyFont="1" applyFill="1" applyBorder="1" applyAlignment="1" applyProtection="1">
      <alignment horizontal="center" vertical="center"/>
      <protection locked="0"/>
    </xf>
    <xf numFmtId="0" fontId="38" fillId="4" borderId="42" xfId="0" applyFont="1" applyFill="1" applyBorder="1" applyAlignment="1" applyProtection="1">
      <alignment horizontal="center" vertical="center" wrapText="1"/>
      <protection locked="0"/>
    </xf>
    <xf numFmtId="0" fontId="37" fillId="7" borderId="36" xfId="0" applyFont="1" applyFill="1" applyBorder="1" applyAlignment="1" applyProtection="1">
      <alignment horizontal="center" vertical="center"/>
      <protection hidden="1"/>
    </xf>
    <xf numFmtId="0" fontId="37" fillId="7" borderId="6" xfId="0" applyFont="1" applyFill="1" applyBorder="1" applyAlignment="1" applyProtection="1">
      <alignment horizontal="center" vertical="center"/>
      <protection hidden="1"/>
    </xf>
    <xf numFmtId="0" fontId="36" fillId="4" borderId="40" xfId="0" applyFont="1" applyFill="1" applyBorder="1" applyAlignment="1" applyProtection="1">
      <alignment horizontal="center" vertical="center"/>
      <protection hidden="1"/>
    </xf>
    <xf numFmtId="0" fontId="36" fillId="4" borderId="41" xfId="0" applyFont="1" applyFill="1" applyBorder="1" applyAlignment="1" applyProtection="1">
      <alignment horizontal="center" vertical="center"/>
      <protection hidden="1"/>
    </xf>
    <xf numFmtId="0" fontId="36" fillId="4" borderId="42" xfId="0" applyFont="1" applyFill="1" applyBorder="1" applyAlignment="1" applyProtection="1">
      <alignment horizontal="center" vertical="center"/>
      <protection hidden="1"/>
    </xf>
    <xf numFmtId="0" fontId="39" fillId="7" borderId="5" xfId="0" applyFont="1" applyFill="1" applyBorder="1" applyAlignment="1" applyProtection="1">
      <alignment horizontal="center" vertical="center"/>
      <protection locked="0"/>
    </xf>
    <xf numFmtId="0" fontId="39" fillId="7" borderId="6" xfId="0" applyFont="1" applyFill="1" applyBorder="1" applyAlignment="1" applyProtection="1">
      <alignment horizontal="center" vertical="center"/>
      <protection locked="0"/>
    </xf>
    <xf numFmtId="0" fontId="39" fillId="7" borderId="47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hidden="1"/>
    </xf>
    <xf numFmtId="0" fontId="13" fillId="0" borderId="18" xfId="0" applyFont="1" applyBorder="1" applyAlignment="1" applyProtection="1">
      <alignment horizontal="center" vertical="center"/>
      <protection hidden="1"/>
    </xf>
    <xf numFmtId="0" fontId="13" fillId="0" borderId="25" xfId="0" applyFont="1" applyBorder="1" applyAlignment="1" applyProtection="1">
      <alignment horizontal="center" vertical="center"/>
      <protection hidden="1"/>
    </xf>
    <xf numFmtId="0" fontId="14" fillId="7" borderId="9" xfId="0" applyFont="1" applyFill="1" applyBorder="1" applyAlignment="1" applyProtection="1">
      <alignment horizontal="center" vertical="center"/>
      <protection locked="0"/>
    </xf>
    <xf numFmtId="0" fontId="14" fillId="7" borderId="4" xfId="0" applyFont="1" applyFill="1" applyBorder="1" applyAlignment="1" applyProtection="1">
      <alignment horizontal="center" vertical="center"/>
      <protection locked="0"/>
    </xf>
    <xf numFmtId="0" fontId="14" fillId="7" borderId="10" xfId="0" applyFont="1" applyFill="1" applyBorder="1" applyAlignment="1" applyProtection="1">
      <alignment horizontal="center" vertical="center"/>
      <protection locked="0"/>
    </xf>
    <xf numFmtId="0" fontId="14" fillId="7" borderId="2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 wrapText="1"/>
      <protection locked="0"/>
    </xf>
    <xf numFmtId="0" fontId="14" fillId="5" borderId="35" xfId="0" applyFont="1" applyFill="1" applyBorder="1" applyAlignment="1" applyProtection="1">
      <alignment horizontal="center" vertical="center" wrapText="1"/>
      <protection locked="0"/>
    </xf>
    <xf numFmtId="0" fontId="14" fillId="5" borderId="37" xfId="0" applyFont="1" applyFill="1" applyBorder="1" applyAlignment="1" applyProtection="1">
      <alignment horizontal="center" vertical="center" wrapText="1"/>
      <protection locked="0"/>
    </xf>
    <xf numFmtId="0" fontId="14" fillId="7" borderId="46" xfId="0" applyFont="1" applyFill="1" applyBorder="1" applyAlignment="1" applyProtection="1">
      <alignment horizontal="center" vertical="center"/>
      <protection locked="0"/>
    </xf>
    <xf numFmtId="0" fontId="14" fillId="7" borderId="23" xfId="0" applyFont="1" applyFill="1" applyBorder="1" applyAlignment="1" applyProtection="1">
      <alignment horizontal="center" vertical="center"/>
      <protection locked="0"/>
    </xf>
    <xf numFmtId="0" fontId="14" fillId="7" borderId="39" xfId="0" applyFont="1" applyFill="1" applyBorder="1" applyAlignment="1" applyProtection="1">
      <alignment horizontal="center" vertical="center"/>
      <protection locked="0"/>
    </xf>
    <xf numFmtId="0" fontId="14" fillId="8" borderId="4" xfId="0" applyFont="1" applyFill="1" applyBorder="1" applyAlignment="1" applyProtection="1">
      <alignment horizontal="center" vertical="center"/>
      <protection locked="0"/>
    </xf>
    <xf numFmtId="0" fontId="14" fillId="8" borderId="2" xfId="0" applyFont="1" applyFill="1" applyBorder="1" applyAlignment="1" applyProtection="1">
      <alignment horizontal="center" vertical="center"/>
      <protection locked="0"/>
    </xf>
    <xf numFmtId="0" fontId="14" fillId="8" borderId="1" xfId="0" applyFont="1" applyFill="1" applyBorder="1" applyAlignment="1" applyProtection="1">
      <alignment horizontal="center" vertical="center"/>
      <protection locked="0"/>
    </xf>
    <xf numFmtId="0" fontId="14" fillId="8" borderId="3" xfId="0" applyFont="1" applyFill="1" applyBorder="1" applyAlignment="1" applyProtection="1">
      <alignment horizontal="center" vertical="center"/>
      <protection locked="0"/>
    </xf>
    <xf numFmtId="0" fontId="13" fillId="5" borderId="17" xfId="0" applyFont="1" applyFill="1" applyBorder="1" applyAlignment="1" applyProtection="1">
      <alignment horizontal="center" vertical="center"/>
      <protection locked="0"/>
    </xf>
    <xf numFmtId="0" fontId="13" fillId="5" borderId="18" xfId="0" applyFont="1" applyFill="1" applyBorder="1" applyAlignment="1" applyProtection="1">
      <alignment horizontal="center" vertical="center"/>
      <protection locked="0"/>
    </xf>
    <xf numFmtId="0" fontId="13" fillId="5" borderId="24" xfId="0" applyFont="1" applyFill="1" applyBorder="1" applyAlignment="1" applyProtection="1">
      <alignment horizontal="center" vertical="center"/>
      <protection locked="0"/>
    </xf>
    <xf numFmtId="0" fontId="13" fillId="5" borderId="25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4" fillId="5" borderId="26" xfId="0" applyFont="1" applyFill="1" applyBorder="1" applyAlignment="1" applyProtection="1">
      <alignment horizontal="center" vertical="center"/>
      <protection locked="0"/>
    </xf>
    <xf numFmtId="0" fontId="14" fillId="5" borderId="27" xfId="0" applyFont="1" applyFill="1" applyBorder="1" applyAlignment="1" applyProtection="1">
      <alignment horizontal="center" vertical="center"/>
      <protection locked="0"/>
    </xf>
    <xf numFmtId="0" fontId="14" fillId="5" borderId="28" xfId="0" applyFont="1" applyFill="1" applyBorder="1" applyAlignment="1" applyProtection="1">
      <alignment horizontal="center" vertical="center"/>
      <protection locked="0"/>
    </xf>
    <xf numFmtId="0" fontId="14" fillId="7" borderId="43" xfId="0" applyFont="1" applyFill="1" applyBorder="1" applyAlignment="1" applyProtection="1">
      <alignment horizontal="center" vertical="center"/>
      <protection locked="0"/>
    </xf>
    <xf numFmtId="0" fontId="14" fillId="7" borderId="44" xfId="0" applyFont="1" applyFill="1" applyBorder="1" applyAlignment="1" applyProtection="1">
      <alignment horizontal="center" vertical="center"/>
      <protection locked="0"/>
    </xf>
    <xf numFmtId="0" fontId="14" fillId="7" borderId="45" xfId="0" applyFont="1" applyFill="1" applyBorder="1" applyAlignment="1" applyProtection="1">
      <alignment horizontal="center" vertical="center"/>
      <protection locked="0"/>
    </xf>
    <xf numFmtId="0" fontId="14" fillId="8" borderId="43" xfId="0" applyFont="1" applyFill="1" applyBorder="1" applyAlignment="1" applyProtection="1">
      <alignment horizontal="center" vertical="center"/>
      <protection locked="0"/>
    </xf>
    <xf numFmtId="0" fontId="14" fillId="8" borderId="44" xfId="0" applyFont="1" applyFill="1" applyBorder="1" applyAlignment="1" applyProtection="1">
      <alignment horizontal="center" vertical="center"/>
      <protection locked="0"/>
    </xf>
    <xf numFmtId="0" fontId="14" fillId="8" borderId="45" xfId="0" applyFont="1" applyFill="1" applyBorder="1" applyAlignment="1" applyProtection="1">
      <alignment horizontal="center" vertical="center"/>
      <protection locked="0"/>
    </xf>
    <xf numFmtId="0" fontId="14" fillId="5" borderId="34" xfId="0" applyFont="1" applyFill="1" applyBorder="1" applyAlignment="1" applyProtection="1">
      <alignment horizontal="center" vertical="center"/>
      <protection locked="0"/>
    </xf>
    <xf numFmtId="0" fontId="14" fillId="5" borderId="35" xfId="0" applyFont="1" applyFill="1" applyBorder="1" applyAlignment="1" applyProtection="1">
      <alignment horizontal="center" vertical="center"/>
      <protection locked="0"/>
    </xf>
    <xf numFmtId="0" fontId="14" fillId="5" borderId="37" xfId="0" applyFont="1" applyFill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5" borderId="26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9" fillId="7" borderId="26" xfId="0" applyFont="1" applyFill="1" applyBorder="1" applyAlignment="1">
      <alignment horizontal="center" vertical="center"/>
    </xf>
    <xf numFmtId="0" fontId="9" fillId="7" borderId="27" xfId="0" applyFont="1" applyFill="1" applyBorder="1" applyAlignment="1">
      <alignment horizontal="center" vertical="center"/>
    </xf>
    <xf numFmtId="0" fontId="9" fillId="7" borderId="28" xfId="0" applyFont="1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29" xfId="0" applyFont="1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5" fillId="5" borderId="37" xfId="0" applyFont="1" applyFill="1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/>
    </xf>
    <xf numFmtId="0" fontId="11" fillId="5" borderId="31" xfId="0" applyFont="1" applyFill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0" fillId="7" borderId="27" xfId="0" applyFont="1" applyFill="1" applyBorder="1" applyAlignment="1">
      <alignment horizontal="center" vertical="center"/>
    </xf>
    <xf numFmtId="0" fontId="10" fillId="7" borderId="28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center" vertical="center"/>
    </xf>
    <xf numFmtId="0" fontId="10" fillId="5" borderId="25" xfId="0" applyFont="1" applyFill="1" applyBorder="1" applyAlignment="1">
      <alignment horizontal="center" vertical="center"/>
    </xf>
    <xf numFmtId="0" fontId="20" fillId="0" borderId="50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48" xfId="0" applyFont="1" applyBorder="1" applyAlignment="1">
      <alignment horizontal="center" vertical="center"/>
    </xf>
    <xf numFmtId="0" fontId="15" fillId="0" borderId="49" xfId="0" applyFont="1" applyBorder="1" applyAlignment="1">
      <alignment horizontal="center" vertical="center"/>
    </xf>
    <xf numFmtId="0" fontId="15" fillId="0" borderId="50" xfId="0" applyFont="1" applyBorder="1" applyAlignment="1">
      <alignment horizontal="center" vertical="center"/>
    </xf>
    <xf numFmtId="14" fontId="15" fillId="0" borderId="50" xfId="0" applyNumberFormat="1" applyFont="1" applyBorder="1" applyAlignment="1">
      <alignment horizontal="center" vertical="center"/>
    </xf>
    <xf numFmtId="14" fontId="19" fillId="0" borderId="0" xfId="0" applyNumberFormat="1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7" fillId="0" borderId="5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6" fillId="0" borderId="50" xfId="0" applyFont="1" applyBorder="1" applyAlignment="1">
      <alignment horizontal="center" vertical="center"/>
    </xf>
  </cellXfs>
  <cellStyles count="2">
    <cellStyle name="超連結" xfId="1" builtinId="8"/>
    <cellStyle name="一般" xfId="0" builtinId="0"/>
  </cellStyles>
  <dxfs count="4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1</xdr:row>
      <xdr:rowOff>68035</xdr:rowOff>
    </xdr:from>
    <xdr:to>
      <xdr:col>3</xdr:col>
      <xdr:colOff>1006929</xdr:colOff>
      <xdr:row>2</xdr:row>
      <xdr:rowOff>54428</xdr:rowOff>
    </xdr:to>
    <xdr:cxnSp macro="">
      <xdr:nvCxnSpPr>
        <xdr:cNvPr id="2" name="直線接點 1">
          <a:extLst>
            <a:ext uri="{FF2B5EF4-FFF2-40B4-BE49-F238E27FC236}">
              <a16:creationId xmlns:a16="http://schemas.microsoft.com/office/drawing/2014/main" id="{CE7FF75E-BAA8-4991-A6A4-66EA0E10ED6A}"/>
            </a:ext>
          </a:extLst>
        </xdr:cNvPr>
        <xdr:cNvCxnSpPr>
          <a:stCxn id="4" idx="1"/>
        </xdr:cNvCxnSpPr>
      </xdr:nvCxnSpPr>
      <xdr:spPr>
        <a:xfrm flipH="1">
          <a:off x="3267076" y="439510"/>
          <a:ext cx="1006928" cy="357868"/>
        </a:xfrm>
        <a:prstGeom prst="line">
          <a:avLst/>
        </a:prstGeom>
        <a:ln w="381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1279071</xdr:colOff>
      <xdr:row>0</xdr:row>
      <xdr:rowOff>108856</xdr:rowOff>
    </xdr:from>
    <xdr:to>
      <xdr:col>6</xdr:col>
      <xdr:colOff>0</xdr:colOff>
      <xdr:row>2</xdr:row>
      <xdr:rowOff>68036</xdr:rowOff>
    </xdr:to>
    <xdr:grpSp>
      <xdr:nvGrpSpPr>
        <xdr:cNvPr id="3" name="群組 2">
          <a:extLst>
            <a:ext uri="{FF2B5EF4-FFF2-40B4-BE49-F238E27FC236}">
              <a16:creationId xmlns:a16="http://schemas.microsoft.com/office/drawing/2014/main" id="{5E0C7B85-A852-4FC9-8BC7-F9E1A127B40F}"/>
            </a:ext>
          </a:extLst>
        </xdr:cNvPr>
        <xdr:cNvGrpSpPr/>
      </xdr:nvGrpSpPr>
      <xdr:grpSpPr>
        <a:xfrm>
          <a:off x="3253344" y="108856"/>
          <a:ext cx="3847111" cy="755816"/>
          <a:chOff x="3265714" y="108856"/>
          <a:chExt cx="3891643" cy="693966"/>
        </a:xfrm>
      </xdr:grpSpPr>
      <xdr:sp macro="" textlink="">
        <xdr:nvSpPr>
          <xdr:cNvPr id="4" name="文字方塊 3">
            <a:extLst>
              <a:ext uri="{FF2B5EF4-FFF2-40B4-BE49-F238E27FC236}">
                <a16:creationId xmlns:a16="http://schemas.microsoft.com/office/drawing/2014/main" id="{E78C511A-550A-448F-B3E5-DFEE6C40221D}"/>
              </a:ext>
            </a:extLst>
          </xdr:cNvPr>
          <xdr:cNvSpPr txBox="1"/>
        </xdr:nvSpPr>
        <xdr:spPr>
          <a:xfrm>
            <a:off x="4286250" y="108856"/>
            <a:ext cx="2871107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5" name="直線單箭頭接點 4">
            <a:extLst>
              <a:ext uri="{FF2B5EF4-FFF2-40B4-BE49-F238E27FC236}">
                <a16:creationId xmlns:a16="http://schemas.microsoft.com/office/drawing/2014/main" id="{C4BA5ED0-639B-4858-A3C5-29CBF501AA68}"/>
              </a:ext>
            </a:extLst>
          </xdr:cNvPr>
          <xdr:cNvCxnSpPr>
            <a:endCxn id="4" idx="1"/>
          </xdr:cNvCxnSpPr>
        </xdr:nvCxnSpPr>
        <xdr:spPr>
          <a:xfrm flipV="1">
            <a:off x="3265714" y="435428"/>
            <a:ext cx="1020536" cy="367394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1009651</xdr:colOff>
      <xdr:row>2</xdr:row>
      <xdr:rowOff>302077</xdr:rowOff>
    </xdr:from>
    <xdr:to>
      <xdr:col>4</xdr:col>
      <xdr:colOff>802821</xdr:colOff>
      <xdr:row>4</xdr:row>
      <xdr:rowOff>111578</xdr:rowOff>
    </xdr:to>
    <xdr:sp macro="" textlink="">
      <xdr:nvSpPr>
        <xdr:cNvPr id="6" name="文字方塊 5">
          <a:extLst>
            <a:ext uri="{FF2B5EF4-FFF2-40B4-BE49-F238E27FC236}">
              <a16:creationId xmlns:a16="http://schemas.microsoft.com/office/drawing/2014/main" id="{4E3CA69C-9AEA-451A-9A32-6119AD1FE83B}"/>
            </a:ext>
          </a:extLst>
        </xdr:cNvPr>
        <xdr:cNvSpPr txBox="1"/>
      </xdr:nvSpPr>
      <xdr:spPr>
        <a:xfrm>
          <a:off x="4276726" y="1045027"/>
          <a:ext cx="1079045" cy="647701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日期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1281793</xdr:colOff>
      <xdr:row>3</xdr:row>
      <xdr:rowOff>206828</xdr:rowOff>
    </xdr:from>
    <xdr:to>
      <xdr:col>3</xdr:col>
      <xdr:colOff>1009651</xdr:colOff>
      <xdr:row>4</xdr:row>
      <xdr:rowOff>2722</xdr:rowOff>
    </xdr:to>
    <xdr:cxnSp macro="">
      <xdr:nvCxnSpPr>
        <xdr:cNvPr id="7" name="直線單箭頭接點 6">
          <a:extLst>
            <a:ext uri="{FF2B5EF4-FFF2-40B4-BE49-F238E27FC236}">
              <a16:creationId xmlns:a16="http://schemas.microsoft.com/office/drawing/2014/main" id="{AC38296F-8A55-4FBA-978F-990C1F20236A}"/>
            </a:ext>
          </a:extLst>
        </xdr:cNvPr>
        <xdr:cNvCxnSpPr>
          <a:endCxn id="6" idx="1"/>
        </xdr:cNvCxnSpPr>
      </xdr:nvCxnSpPr>
      <xdr:spPr>
        <a:xfrm flipV="1">
          <a:off x="3262993" y="1368878"/>
          <a:ext cx="1013733" cy="214994"/>
        </a:xfrm>
        <a:prstGeom prst="straightConnector1">
          <a:avLst/>
        </a:prstGeom>
        <a:ln w="5715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4354286</xdr:colOff>
      <xdr:row>3</xdr:row>
      <xdr:rowOff>111578</xdr:rowOff>
    </xdr:from>
    <xdr:to>
      <xdr:col>16</xdr:col>
      <xdr:colOff>544285</xdr:colOff>
      <xdr:row>11</xdr:row>
      <xdr:rowOff>0</xdr:rowOff>
    </xdr:to>
    <xdr:grpSp>
      <xdr:nvGrpSpPr>
        <xdr:cNvPr id="8" name="群組 7">
          <a:extLst>
            <a:ext uri="{FF2B5EF4-FFF2-40B4-BE49-F238E27FC236}">
              <a16:creationId xmlns:a16="http://schemas.microsoft.com/office/drawing/2014/main" id="{66DA8993-280B-4427-863A-3F405290F81B}"/>
            </a:ext>
          </a:extLst>
        </xdr:cNvPr>
        <xdr:cNvGrpSpPr/>
      </xdr:nvGrpSpPr>
      <xdr:grpSpPr>
        <a:xfrm>
          <a:off x="17325604" y="1323851"/>
          <a:ext cx="7654636" cy="2520785"/>
          <a:chOff x="3317421" y="108856"/>
          <a:chExt cx="7592785" cy="2487386"/>
        </a:xfrm>
      </xdr:grpSpPr>
      <xdr:sp macro="" textlink="">
        <xdr:nvSpPr>
          <xdr:cNvPr id="9" name="文字方塊 8">
            <a:extLst>
              <a:ext uri="{FF2B5EF4-FFF2-40B4-BE49-F238E27FC236}">
                <a16:creationId xmlns:a16="http://schemas.microsoft.com/office/drawing/2014/main" id="{7EC5651D-DB5E-4EC7-A15E-878053877FE0}"/>
              </a:ext>
            </a:extLst>
          </xdr:cNvPr>
          <xdr:cNvSpPr txBox="1"/>
        </xdr:nvSpPr>
        <xdr:spPr>
          <a:xfrm>
            <a:off x="4286249" y="108856"/>
            <a:ext cx="6623957" cy="582387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TW" altLang="en-US" sz="2800">
                <a:solidFill>
                  <a:schemeClr val="bg1"/>
                </a:solidFill>
                <a:latin typeface="+mn-lt"/>
              </a:rPr>
              <a:t>單號需完整填寫</a:t>
            </a:r>
            <a:r>
              <a:rPr lang="en-US" altLang="zh-TW" sz="2800">
                <a:solidFill>
                  <a:schemeClr val="bg1"/>
                </a:solidFill>
                <a:latin typeface="+mn-lt"/>
              </a:rPr>
              <a:t>/</a:t>
            </a:r>
            <a:r>
              <a:rPr lang="zh-TW" altLang="en-US" sz="2800">
                <a:solidFill>
                  <a:schemeClr val="bg1"/>
                </a:solidFill>
                <a:latin typeface="+mn-lt"/>
              </a:rPr>
              <a:t>非貨品需填寫物品名字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0" name="直線單箭頭接點 9">
            <a:extLst>
              <a:ext uri="{FF2B5EF4-FFF2-40B4-BE49-F238E27FC236}">
                <a16:creationId xmlns:a16="http://schemas.microsoft.com/office/drawing/2014/main" id="{AC53C612-9FE1-458D-92BD-A40B15404E70}"/>
              </a:ext>
            </a:extLst>
          </xdr:cNvPr>
          <xdr:cNvCxnSpPr>
            <a:endCxn id="9" idx="1"/>
          </xdr:cNvCxnSpPr>
        </xdr:nvCxnSpPr>
        <xdr:spPr>
          <a:xfrm flipV="1">
            <a:off x="3317421" y="400050"/>
            <a:ext cx="968828" cy="219619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</xdr:col>
      <xdr:colOff>585107</xdr:colOff>
      <xdr:row>4</xdr:row>
      <xdr:rowOff>247649</xdr:rowOff>
    </xdr:from>
    <xdr:to>
      <xdr:col>6</xdr:col>
      <xdr:colOff>1</xdr:colOff>
      <xdr:row>9</xdr:row>
      <xdr:rowOff>190501</xdr:rowOff>
    </xdr:to>
    <xdr:grpSp>
      <xdr:nvGrpSpPr>
        <xdr:cNvPr id="11" name="群組 10">
          <a:extLst>
            <a:ext uri="{FF2B5EF4-FFF2-40B4-BE49-F238E27FC236}">
              <a16:creationId xmlns:a16="http://schemas.microsoft.com/office/drawing/2014/main" id="{87C1640C-8904-4D50-A048-29E1F6336815}"/>
            </a:ext>
          </a:extLst>
        </xdr:cNvPr>
        <xdr:cNvGrpSpPr/>
      </xdr:nvGrpSpPr>
      <xdr:grpSpPr>
        <a:xfrm>
          <a:off x="1451016" y="1875558"/>
          <a:ext cx="5649440" cy="1536125"/>
          <a:chOff x="1453243" y="108856"/>
          <a:chExt cx="5701394" cy="1521280"/>
        </a:xfrm>
      </xdr:grpSpPr>
      <xdr:sp macro="" textlink="">
        <xdr:nvSpPr>
          <xdr:cNvPr id="12" name="文字方塊 11">
            <a:extLst>
              <a:ext uri="{FF2B5EF4-FFF2-40B4-BE49-F238E27FC236}">
                <a16:creationId xmlns:a16="http://schemas.microsoft.com/office/drawing/2014/main" id="{ACDA6CE7-C7E7-4CCF-9571-3B9B4AA29F41}"/>
              </a:ext>
            </a:extLst>
          </xdr:cNvPr>
          <xdr:cNvSpPr txBox="1"/>
        </xdr:nvSpPr>
        <xdr:spPr>
          <a:xfrm>
            <a:off x="4286251" y="108856"/>
            <a:ext cx="2868386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2800">
                <a:solidFill>
                  <a:schemeClr val="bg1"/>
                </a:solidFill>
                <a:latin typeface="+mn-lt"/>
              </a:rPr>
              <a:t>4</a:t>
            </a:r>
            <a:r>
              <a:rPr lang="zh-CN" altLang="en-US" sz="2800">
                <a:solidFill>
                  <a:schemeClr val="bg1"/>
                </a:solidFill>
                <a:latin typeface="+mn-lt"/>
              </a:rPr>
              <a:t>位數字門店代碼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3" name="直線單箭頭接點 12">
            <a:extLst>
              <a:ext uri="{FF2B5EF4-FFF2-40B4-BE49-F238E27FC236}">
                <a16:creationId xmlns:a16="http://schemas.microsoft.com/office/drawing/2014/main" id="{34605C08-E914-4F73-96E5-BB5F6E205046}"/>
              </a:ext>
            </a:extLst>
          </xdr:cNvPr>
          <xdr:cNvCxnSpPr>
            <a:endCxn id="12" idx="1"/>
          </xdr:cNvCxnSpPr>
        </xdr:nvCxnSpPr>
        <xdr:spPr>
          <a:xfrm flipV="1">
            <a:off x="1453243" y="435428"/>
            <a:ext cx="2833008" cy="1194708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499104</xdr:colOff>
      <xdr:row>11</xdr:row>
      <xdr:rowOff>263978</xdr:rowOff>
    </xdr:from>
    <xdr:to>
      <xdr:col>9</xdr:col>
      <xdr:colOff>244928</xdr:colOff>
      <xdr:row>12</xdr:row>
      <xdr:rowOff>381000</xdr:rowOff>
    </xdr:to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8C071CAC-F15F-4F42-8973-EE32B61896FD}"/>
            </a:ext>
          </a:extLst>
        </xdr:cNvPr>
        <xdr:cNvSpPr txBox="1"/>
      </xdr:nvSpPr>
      <xdr:spPr>
        <a:xfrm>
          <a:off x="8949140" y="4019549"/>
          <a:ext cx="2331181" cy="674915"/>
        </a:xfrm>
        <a:prstGeom prst="rect">
          <a:avLst/>
        </a:prstGeom>
        <a:solidFill>
          <a:schemeClr val="accent5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800">
              <a:solidFill>
                <a:schemeClr val="bg1"/>
              </a:solidFill>
              <a:latin typeface="+mn-lt"/>
            </a:rPr>
            <a:t>填寫退倉數量</a:t>
          </a:r>
          <a:endParaRPr lang="en-US" sz="2800">
            <a:solidFill>
              <a:schemeClr val="bg1"/>
            </a:solidFill>
            <a:latin typeface="+mn-lt"/>
          </a:endParaRPr>
        </a:p>
      </xdr:txBody>
    </xdr:sp>
    <xdr:clientData/>
  </xdr:twoCellAnchor>
  <xdr:twoCellAnchor>
    <xdr:from>
      <xdr:col>2</xdr:col>
      <xdr:colOff>166008</xdr:colOff>
      <xdr:row>10</xdr:row>
      <xdr:rowOff>361949</xdr:rowOff>
    </xdr:from>
    <xdr:to>
      <xdr:col>5</xdr:col>
      <xdr:colOff>451757</xdr:colOff>
      <xdr:row>12</xdr:row>
      <xdr:rowOff>62593</xdr:rowOff>
    </xdr:to>
    <xdr:grpSp>
      <xdr:nvGrpSpPr>
        <xdr:cNvPr id="17" name="群組 16">
          <a:extLst>
            <a:ext uri="{FF2B5EF4-FFF2-40B4-BE49-F238E27FC236}">
              <a16:creationId xmlns:a16="http://schemas.microsoft.com/office/drawing/2014/main" id="{3E56DC61-A5FB-425A-B8E0-AC9F84BFC12E}"/>
            </a:ext>
          </a:extLst>
        </xdr:cNvPr>
        <xdr:cNvGrpSpPr/>
      </xdr:nvGrpSpPr>
      <xdr:grpSpPr>
        <a:xfrm>
          <a:off x="2140281" y="3808267"/>
          <a:ext cx="4130385" cy="653144"/>
          <a:chOff x="1532165" y="-1796144"/>
          <a:chExt cx="4248338" cy="653144"/>
        </a:xfrm>
      </xdr:grpSpPr>
      <xdr:sp macro="" textlink="">
        <xdr:nvSpPr>
          <xdr:cNvPr id="18" name="文字方塊 17">
            <a:extLst>
              <a:ext uri="{FF2B5EF4-FFF2-40B4-BE49-F238E27FC236}">
                <a16:creationId xmlns:a16="http://schemas.microsoft.com/office/drawing/2014/main" id="{45251A8E-68B9-49B0-AD09-F1FC4F4366F0}"/>
              </a:ext>
            </a:extLst>
          </xdr:cNvPr>
          <xdr:cNvSpPr txBox="1"/>
        </xdr:nvSpPr>
        <xdr:spPr>
          <a:xfrm>
            <a:off x="4012853" y="-1796144"/>
            <a:ext cx="1767650" cy="653144"/>
          </a:xfrm>
          <a:prstGeom prst="rect">
            <a:avLst/>
          </a:prstGeom>
          <a:solidFill>
            <a:schemeClr val="accent5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zh-CN" altLang="en-US" sz="2800">
                <a:solidFill>
                  <a:schemeClr val="bg1"/>
                </a:solidFill>
                <a:latin typeface="+mn-lt"/>
              </a:rPr>
              <a:t>轉貨數量</a:t>
            </a:r>
            <a:endParaRPr lang="en-US" sz="2800">
              <a:solidFill>
                <a:schemeClr val="bg1"/>
              </a:solidFill>
              <a:latin typeface="+mn-lt"/>
            </a:endParaRPr>
          </a:p>
        </xdr:txBody>
      </xdr:sp>
      <xdr:cxnSp macro="">
        <xdr:nvCxnSpPr>
          <xdr:cNvPr id="19" name="直線單箭頭接點 18">
            <a:extLst>
              <a:ext uri="{FF2B5EF4-FFF2-40B4-BE49-F238E27FC236}">
                <a16:creationId xmlns:a16="http://schemas.microsoft.com/office/drawing/2014/main" id="{A5FD18FE-CC6A-4ACD-B2A5-E22A5902011F}"/>
              </a:ext>
            </a:extLst>
          </xdr:cNvPr>
          <xdr:cNvCxnSpPr/>
        </xdr:nvCxnSpPr>
        <xdr:spPr>
          <a:xfrm flipV="1">
            <a:off x="1532165" y="-1436914"/>
            <a:ext cx="1552172" cy="2722"/>
          </a:xfrm>
          <a:prstGeom prst="straightConnector1">
            <a:avLst/>
          </a:prstGeom>
          <a:ln w="57150">
            <a:tailEnd type="triangl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3</xdr:col>
      <xdr:colOff>1091294</xdr:colOff>
      <xdr:row>8</xdr:row>
      <xdr:rowOff>337456</xdr:rowOff>
    </xdr:from>
    <xdr:to>
      <xdr:col>4</xdr:col>
      <xdr:colOff>54429</xdr:colOff>
      <xdr:row>11</xdr:row>
      <xdr:rowOff>27215</xdr:rowOff>
    </xdr:to>
    <xdr:cxnSp macro="">
      <xdr:nvCxnSpPr>
        <xdr:cNvPr id="20" name="直線單箭頭接點 19">
          <a:extLst>
            <a:ext uri="{FF2B5EF4-FFF2-40B4-BE49-F238E27FC236}">
              <a16:creationId xmlns:a16="http://schemas.microsoft.com/office/drawing/2014/main" id="{18C42AF1-6A56-4506-A605-730171F486A8}"/>
            </a:ext>
          </a:extLst>
        </xdr:cNvPr>
        <xdr:cNvCxnSpPr/>
      </xdr:nvCxnSpPr>
      <xdr:spPr>
        <a:xfrm>
          <a:off x="4370615" y="2909206"/>
          <a:ext cx="255814" cy="873580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250374</xdr:colOff>
      <xdr:row>8</xdr:row>
      <xdr:rowOff>476249</xdr:rowOff>
    </xdr:from>
    <xdr:to>
      <xdr:col>8</xdr:col>
      <xdr:colOff>258536</xdr:colOff>
      <xdr:row>11</xdr:row>
      <xdr:rowOff>244929</xdr:rowOff>
    </xdr:to>
    <xdr:cxnSp macro="">
      <xdr:nvCxnSpPr>
        <xdr:cNvPr id="21" name="直線單箭頭接點 20">
          <a:extLst>
            <a:ext uri="{FF2B5EF4-FFF2-40B4-BE49-F238E27FC236}">
              <a16:creationId xmlns:a16="http://schemas.microsoft.com/office/drawing/2014/main" id="{CF49913E-D95D-49E0-B44D-4F70F1B8FD52}"/>
            </a:ext>
          </a:extLst>
        </xdr:cNvPr>
        <xdr:cNvCxnSpPr/>
      </xdr:nvCxnSpPr>
      <xdr:spPr>
        <a:xfrm>
          <a:off x="9993088" y="3047999"/>
          <a:ext cx="8162" cy="952501"/>
        </a:xfrm>
        <a:prstGeom prst="straightConnector1">
          <a:avLst/>
        </a:prstGeom>
        <a:ln w="5715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mailto:fmrmr@fila.com.hk" TargetMode="External"/><Relationship Id="rId13" Type="http://schemas.openxmlformats.org/officeDocument/2006/relationships/hyperlink" Target="mailto:fmrt5@fila.com.hk" TargetMode="External"/><Relationship Id="rId18" Type="http://schemas.openxmlformats.org/officeDocument/2006/relationships/hyperlink" Target="mailto:fmrdf@fila.com.hk" TargetMode="External"/><Relationship Id="rId26" Type="http://schemas.openxmlformats.org/officeDocument/2006/relationships/hyperlink" Target="mailto:fmryc@fila.com.hk" TargetMode="External"/><Relationship Id="rId3" Type="http://schemas.openxmlformats.org/officeDocument/2006/relationships/hyperlink" Target="mailto:fmrcp@fila.com.hk" TargetMode="External"/><Relationship Id="rId21" Type="http://schemas.openxmlformats.org/officeDocument/2006/relationships/hyperlink" Target="mailto:fmrsk@fila.com.hk" TargetMode="External"/><Relationship Id="rId7" Type="http://schemas.openxmlformats.org/officeDocument/2006/relationships/hyperlink" Target="mailto:fmrm1@fila.com.hk" TargetMode="External"/><Relationship Id="rId12" Type="http://schemas.openxmlformats.org/officeDocument/2006/relationships/hyperlink" Target="mailto:fmrs2@fila.com.hk" TargetMode="External"/><Relationship Id="rId17" Type="http://schemas.openxmlformats.org/officeDocument/2006/relationships/hyperlink" Target="mailto:fmryo@fila.com.hk" TargetMode="External"/><Relationship Id="rId25" Type="http://schemas.openxmlformats.org/officeDocument/2006/relationships/hyperlink" Target="mailto:fmrml@fila.com.hk" TargetMode="External"/><Relationship Id="rId2" Type="http://schemas.openxmlformats.org/officeDocument/2006/relationships/hyperlink" Target="mailto:fmrcs@fila.com.hk" TargetMode="External"/><Relationship Id="rId16" Type="http://schemas.openxmlformats.org/officeDocument/2006/relationships/hyperlink" Target="mailto:fmrvc@fila.com.hk" TargetMode="External"/><Relationship Id="rId20" Type="http://schemas.openxmlformats.org/officeDocument/2006/relationships/hyperlink" Target="mailto:fmrnk@fila.com.hk" TargetMode="External"/><Relationship Id="rId1" Type="http://schemas.openxmlformats.org/officeDocument/2006/relationships/hyperlink" Target="mailto:fmrcg@fila.com.hk" TargetMode="External"/><Relationship Id="rId6" Type="http://schemas.openxmlformats.org/officeDocument/2006/relationships/hyperlink" Target="mailto:fmrkt@fila.com.hk" TargetMode="External"/><Relationship Id="rId11" Type="http://schemas.openxmlformats.org/officeDocument/2006/relationships/hyperlink" Target="mailto:fmrpc@fila.com.hk" TargetMode="External"/><Relationship Id="rId24" Type="http://schemas.openxmlformats.org/officeDocument/2006/relationships/hyperlink" Target="mailto:fmrmd@fila.com.hk" TargetMode="External"/><Relationship Id="rId5" Type="http://schemas.openxmlformats.org/officeDocument/2006/relationships/hyperlink" Target="mailto:fmrf4@fila.com.hk" TargetMode="External"/><Relationship Id="rId15" Type="http://schemas.openxmlformats.org/officeDocument/2006/relationships/hyperlink" Target="mailto:fmrtm@fila.com.hk" TargetMode="External"/><Relationship Id="rId23" Type="http://schemas.openxmlformats.org/officeDocument/2006/relationships/hyperlink" Target="mailto:fmrmv@fila.com.hk" TargetMode="External"/><Relationship Id="rId10" Type="http://schemas.openxmlformats.org/officeDocument/2006/relationships/hyperlink" Target="mailto:fmro4@fila.com.hk" TargetMode="External"/><Relationship Id="rId19" Type="http://schemas.openxmlformats.org/officeDocument/2006/relationships/hyperlink" Target="mailto:fmrhk@fila.com.hk" TargetMode="External"/><Relationship Id="rId4" Type="http://schemas.openxmlformats.org/officeDocument/2006/relationships/hyperlink" Target="mailto:fmrcw@fila.com.hk" TargetMode="External"/><Relationship Id="rId9" Type="http://schemas.openxmlformats.org/officeDocument/2006/relationships/hyperlink" Target="mailto:fmrn2@fila.com.hk" TargetMode="External"/><Relationship Id="rId14" Type="http://schemas.openxmlformats.org/officeDocument/2006/relationships/hyperlink" Target="mailto:fmrtc@fila.com.hk" TargetMode="External"/><Relationship Id="rId22" Type="http://schemas.openxmlformats.org/officeDocument/2006/relationships/hyperlink" Target="mailto:fmrma@fila.com.hk" TargetMode="External"/><Relationship Id="rId27" Type="http://schemas.openxmlformats.org/officeDocument/2006/relationships/hyperlink" Target="mailto:fmryk@fila.com.hk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2B9B6-043B-4E8F-9B04-78B6B8576211}">
  <sheetPr>
    <pageSetUpPr fitToPage="1"/>
  </sheetPr>
  <dimension ref="A1:X37"/>
  <sheetViews>
    <sheetView zoomScale="25" zoomScaleNormal="25" workbookViewId="0">
      <selection activeCell="E14" sqref="E14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8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117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119">
        <v>3</v>
      </c>
      <c r="F12" s="84"/>
      <c r="G12" s="84"/>
      <c r="H12" s="85"/>
      <c r="I12" s="86"/>
      <c r="J12" s="87"/>
      <c r="K12" s="87"/>
      <c r="L12" s="88"/>
      <c r="M12" s="108">
        <f>SUM(E12:L12)</f>
        <v>3</v>
      </c>
      <c r="N12" s="89" t="s">
        <v>221</v>
      </c>
      <c r="O12" s="90"/>
    </row>
    <row r="13" spans="1:24" x14ac:dyDescent="0.25">
      <c r="A13" s="82">
        <v>2</v>
      </c>
      <c r="B13" s="118">
        <v>7215</v>
      </c>
      <c r="C13" s="106" t="str">
        <f>_xlfn.IFNA(VLOOKUP(B13,門店清單!A:B,2,0),"")</f>
        <v>板樟堂</v>
      </c>
      <c r="D13" s="106" t="str">
        <f>_xlfn.IFNA(VLOOKUP(B13,店鋪地址!B:C,2,0),"")</f>
        <v>RMD</v>
      </c>
      <c r="E13" s="120">
        <v>3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3</v>
      </c>
      <c r="N13" s="89" t="s">
        <v>222</v>
      </c>
      <c r="O13" s="89"/>
    </row>
    <row r="14" spans="1:24" x14ac:dyDescent="0.25">
      <c r="A14" s="82">
        <v>3</v>
      </c>
      <c r="B14" s="118">
        <v>7215</v>
      </c>
      <c r="C14" s="106" t="str">
        <f>_xlfn.IFNA(VLOOKUP(B14,門店清單!A:B,2,0),"")</f>
        <v>板樟堂</v>
      </c>
      <c r="D14" s="106" t="str">
        <f>_xlfn.IFNA(VLOOKUP(B14,店鋪地址!B:C,2,0),"")</f>
        <v>RMD</v>
      </c>
      <c r="E14" s="120">
        <v>1</v>
      </c>
      <c r="F14" s="92"/>
      <c r="G14" s="93"/>
      <c r="H14" s="94"/>
      <c r="I14" s="95"/>
      <c r="J14" s="96"/>
      <c r="K14" s="96"/>
      <c r="L14" s="97"/>
      <c r="M14" s="109">
        <f t="shared" si="0"/>
        <v>1</v>
      </c>
      <c r="N14" s="89" t="s">
        <v>223</v>
      </c>
      <c r="O14" s="89"/>
    </row>
    <row r="15" spans="1:24" x14ac:dyDescent="0.25">
      <c r="A15" s="82">
        <v>4</v>
      </c>
      <c r="B15" s="118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120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224</v>
      </c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ky9OouvMAT01eQVcDH7aHU/z93ipHJ69WiQq06RVOMKBMnsD7i35MgvDcjLyF9G5phqEqw4hoGWID3+lgRH2A==" saltValue="V8knlBMT+rTtUeXblypYN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6:B29">
    <cfRule type="duplicateValues" dxfId="44" priority="3" stopIfTrue="1"/>
  </conditionalFormatting>
  <conditionalFormatting sqref="B30:B36">
    <cfRule type="duplicateValues" dxfId="43" priority="2" stopIfTrue="1"/>
  </conditionalFormatting>
  <conditionalFormatting sqref="B12:B15">
    <cfRule type="duplicateValues" dxfId="42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84F28EB-81B7-49A0-84AE-0EE8ED6720D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7E7A59C-E001-4BFA-9D7C-7FCC9F8CEBA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CDD5B3F3-2AF2-4188-8909-EBEAAF01DC02}">
          <x14:formula1>
            <xm:f>門店清單!$A:$A</xm:f>
          </x14:formula1>
          <xm:sqref>B12:B31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844A9-F3CF-4593-86F2-CFA29796580E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Vq+JPEifj0Zp8TfZKQL16JecX4+Dp0VUiJI7VH+wnehqhOVkMVlnDXiE2bqJZ1OhG3a+asTfPXVJZnw2TbKskA==" saltValue="11mY2kp01HSM9bT5WGYD6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2" priority="2" stopIfTrue="1"/>
  </conditionalFormatting>
  <conditionalFormatting sqref="B30:B36">
    <cfRule type="duplicateValues" dxfId="2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1EF8CF5-AD8F-4D44-870D-2DB5E85E0CE3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6807E36C-580A-49C1-8481-9DCABCD2F618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67BF7F-1DF8-42E6-A15D-4E86C7B73F0B}">
          <x14:formula1>
            <xm:f>門店清單!$A:$A</xm:f>
          </x14:formula1>
          <xm:sqref>B12:B31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85778-D33F-4C40-B377-DEEE00CF4353}">
  <sheetPr>
    <pageSetUpPr fitToPage="1"/>
  </sheetPr>
  <dimension ref="A1:X37"/>
  <sheetViews>
    <sheetView topLeftCell="A4" zoomScale="70" zoomScaleNormal="70"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shOhWvZN7W/Z4TTMmJ+ptaA8KF6q1fp0dCN5wulb9U+814D8mpAJesTANIuBz99629rXJsM4JJkKwhiiT9pYA==" saltValue="M7XS7C8Tpxz9sLii1s8l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0" priority="2" stopIfTrue="1"/>
  </conditionalFormatting>
  <conditionalFormatting sqref="B30:B36">
    <cfRule type="duplicateValues" dxfId="1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E230CC2-6430-4B5B-B7DA-860097E8E2E5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95D85D7-EEB6-4CA5-84DA-86442AF96759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45B3C570-4EF5-4C00-9476-A30E34984625}">
          <x14:formula1>
            <xm:f>門店清單!$A:$A</xm:f>
          </x14:formula1>
          <xm:sqref>C3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2DF9-2759-4A2C-A612-520D92C88CDB}">
  <sheetPr>
    <pageSetUpPr fitToPage="1"/>
  </sheetPr>
  <dimension ref="A1:X37"/>
  <sheetViews>
    <sheetView topLeftCell="A4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6dluS/i4ReKLsZVzwZKZG7If+U1dm1ooxCkzArAdpMfFSFJkidRBiRjAKS5KUAXZxzVHZL2J2nFfy8CEjztzFg==" saltValue="G/mMLPUge34m3/hVpCmH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8" priority="2" stopIfTrue="1"/>
  </conditionalFormatting>
  <conditionalFormatting sqref="B30:B36">
    <cfRule type="duplicateValues" dxfId="1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481F94B-2CB5-4B5E-883F-FA0C8E580C0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1A1F6402-37D8-4AB1-8C8E-F13B22AC5928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A4DF2A16-CF72-4F73-9584-92601FDEF3B0}">
          <x14:formula1>
            <xm:f>門店清單!$A:$A</xm:f>
          </x14:formula1>
          <xm:sqref>C3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F34CC-3BB9-48B7-8015-81A91F97CA01}">
  <sheetPr>
    <pageSetUpPr fitToPage="1"/>
  </sheetPr>
  <dimension ref="A1:X37"/>
  <sheetViews>
    <sheetView topLeftCell="A9"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HQH0cUec/A/YXp2quHcheWYMzxfD6zM+mkAXrEhlAE8AigjGY3EX7NCIsfmEOr6L0TgxwS2TG+izWSmP+Nd98g==" saltValue="OiGbe8v3lOqMU+jl8ll9+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6" priority="2" stopIfTrue="1"/>
  </conditionalFormatting>
  <conditionalFormatting sqref="B30:B36">
    <cfRule type="duplicateValues" dxfId="1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CD43FCD-464C-40C5-B4D3-2F2C5C79C0F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A57E8AED-5DF7-4DCD-BE63-0995AB9AF1BD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D7A2D3D-0340-493F-BAC8-0DFAC1AADC54}">
          <x14:formula1>
            <xm:f>門店清單!$A:$A</xm:f>
          </x14:formula1>
          <xm:sqref>C3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0865F-81D1-4A66-979D-396771371D8C}">
  <sheetPr>
    <pageSetUpPr fitToPage="1"/>
  </sheetPr>
  <dimension ref="A1:X37"/>
  <sheetViews>
    <sheetView workbookViewId="0">
      <selection activeCell="D18" sqref="D1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fteriGY7rZrEOSfZm9ZrFA1gjhCNoaN6sCDKQ1vP8ibWAq6NcIaWH5U8TVQDDMYpcoEtdHtQarypNOVS7cELkg==" saltValue="k2Grq/Aj2n/Q5an+ZZQjE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4" priority="2" stopIfTrue="1"/>
  </conditionalFormatting>
  <conditionalFormatting sqref="B30:B36">
    <cfRule type="duplicateValues" dxfId="1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C47B1A09-CE8D-4A19-9E7D-D1502D420A7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68F10841-7342-4E45-9D90-0FE325753592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D922D60F-619B-454F-A2C3-8CD276C294B9}">
          <x14:formula1>
            <xm:f>門店清單!$A:$A</xm:f>
          </x14:formula1>
          <xm:sqref>C3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B89B3-1296-4687-BE98-82671BC96EE1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EKk1kU0qHEX58yacGQ6HmWWE4XFN1uA2oxM6UPofD+/Y165f5ROXynNlEzqKLsuF9Igi0kaJkWsA145DDr9kgQ==" saltValue="6NzAmYe5rBqLdI9wo4k+D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2" priority="2" stopIfTrue="1"/>
  </conditionalFormatting>
  <conditionalFormatting sqref="B30:B36">
    <cfRule type="duplicateValues" dxfId="1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2D64C06-1206-4C57-8993-F0577D971136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E5D45680-9297-4534-B0BE-D9ACBFBA6FEE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E7FF765B-D2F4-45AC-A883-D9F25EFD94BC}">
          <x14:formula1>
            <xm:f>門店清單!$A:$A</xm:f>
          </x14:formula1>
          <xm:sqref>C3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5D88-A67A-4C93-8A4B-D78445D0390E}">
  <sheetPr>
    <pageSetUpPr fitToPage="1"/>
  </sheetPr>
  <dimension ref="A1:X37"/>
  <sheetViews>
    <sheetView zoomScale="85" zoomScaleNormal="8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WjhBDMPiCb/gKLppjd4zY6NIHQB0hL/9Ae4lCIURTFhJ22Nwi98EGn6eLEzuz+NVejjA3jNZMTv/zxsyEAkrQ==" saltValue="f80ZmGEa5FCAYsXZr5/B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10" priority="2" stopIfTrue="1"/>
  </conditionalFormatting>
  <conditionalFormatting sqref="B30:B36">
    <cfRule type="duplicateValues" dxfId="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B129AFBD-0738-495A-94CA-5FA0ACBD5D3C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213CAA2F-253D-4B4C-9A14-14BB6E5E106A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3554880-BEB2-4970-88DE-706EE72B0D07}">
          <x14:formula1>
            <xm:f>門店清單!$A:$A</xm:f>
          </x14:formula1>
          <xm:sqref>B12:B31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4726-400E-4467-BCA2-468849EE3844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Xik8FATYgv/iAiwFqjWkPNLp7Wkx6H31auLQy1EY21/A28SSNDMYyNnwG/rilGFJvxyu7P73T9mO2Q+2iY6Zg==" saltValue="Kys8tn25cn47XuSUVdhFxQ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8" priority="2" stopIfTrue="1"/>
  </conditionalFormatting>
  <conditionalFormatting sqref="B30:B36">
    <cfRule type="duplicateValues" dxfId="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37A629B-28B8-4D94-AE7A-37F0981D2D19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D6E6827-F6E6-405C-A76A-A4C01F1B3EC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D4D35186-4093-4AA9-8A0F-6B7D748F7EC6}">
          <x14:formula1>
            <xm:f>門店清單!$A:$A</xm:f>
          </x14:formula1>
          <xm:sqref>B12:B31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5B8B7B-DAE6-4D33-B398-ECAC8BB08BB9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LQBHa4CsSSOwW2VJI954cIlTnVfcf2mmMLgEqWo/EjXB15HESZhpOy3FtFLAAVoCQaBpQK9cKR3+xhGq4qoilQ==" saltValue="BEknQzFDFfLlJTtsFBt83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6" priority="2" stopIfTrue="1"/>
  </conditionalFormatting>
  <conditionalFormatting sqref="B30:B36">
    <cfRule type="duplicateValues" dxfId="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3E76D9C1-EEB7-43E7-943C-AEB849E38414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E143142D-67FB-4306-A11B-D1BFA0A561C0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4387952F-C31D-4C06-A6FA-D061A6A4453B}">
          <x14:formula1>
            <xm:f>門店清單!$A:$A</xm:f>
          </x14:formula1>
          <xm:sqref>B12:B31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28DB1-3FEB-4E9B-B51F-722DC98CE922}">
  <sheetPr>
    <pageSetUpPr fitToPage="1"/>
  </sheetPr>
  <dimension ref="A1:X37"/>
  <sheetViews>
    <sheetView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Z5cPGeQG9AdtMf3hTZQ8YxexPnNeCpMdXxILhOxpQytVFl/JbvPOb1IrtUbyaiWG/ammIiSNz7ZGny/tH2t8Xg==" saltValue="kr45zcweDLuZRyikZ7OAU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4" priority="2" stopIfTrue="1"/>
  </conditionalFormatting>
  <conditionalFormatting sqref="B30:B36">
    <cfRule type="duplicateValues" dxfId="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154A619-6AA1-4E24-AAAE-ADAFB4372AC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5503C11-4125-4CBA-8FF5-F163689E0FE3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B3992410-E904-40AD-A41F-E2D9A0F9EAAE}">
          <x14:formula1>
            <xm:f>門店清單!$A:$A</xm:f>
          </x14:formula1>
          <xm:sqref>B12:B31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4363-AE50-48E3-8D25-0B448CF629F1}">
  <sheetPr>
    <pageSetUpPr fitToPage="1"/>
  </sheetPr>
  <dimension ref="A1:X37"/>
  <sheetViews>
    <sheetView zoomScale="25" zoomScaleNormal="25" workbookViewId="0">
      <selection activeCell="N12" sqref="N12:N2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13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7167</v>
      </c>
      <c r="C12" s="106" t="str">
        <f>_xlfn.IFNA(VLOOKUP(B12,門店清單!A:B,2,0),"")</f>
        <v>CityWalk</v>
      </c>
      <c r="D12" s="106" t="str">
        <f>_xlfn.IFNA(VLOOKUP(B12,店鋪地址!B:C,2,0),"")</f>
        <v>RCW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225</v>
      </c>
      <c r="O12" s="90"/>
    </row>
    <row r="13" spans="1:24" x14ac:dyDescent="0.25">
      <c r="A13" s="82">
        <v>2</v>
      </c>
      <c r="B13" s="91">
        <v>7165</v>
      </c>
      <c r="C13" s="106" t="str">
        <f>_xlfn.IFNA(VLOOKUP(B13,門店清單!A:B,2,0),"")</f>
        <v>德福廣場</v>
      </c>
      <c r="D13" s="106" t="str">
        <f>_xlfn.IFNA(VLOOKUP(B13,店鋪地址!B:C,2,0),"")</f>
        <v>RTC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226</v>
      </c>
      <c r="O13" s="89"/>
    </row>
    <row r="14" spans="1:24" x14ac:dyDescent="0.25">
      <c r="A14" s="82">
        <v>3</v>
      </c>
      <c r="B14" s="91" t="s">
        <v>97</v>
      </c>
      <c r="C14" s="106" t="str">
        <f>_xlfn.IFNA(VLOOKUP(B14,門店清單!A:B,2,0),"")</f>
        <v>WHR</v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>
        <v>1</v>
      </c>
      <c r="M14" s="109">
        <f t="shared" si="0"/>
        <v>1</v>
      </c>
      <c r="N14" s="89" t="s">
        <v>227</v>
      </c>
      <c r="O14" s="89"/>
    </row>
    <row r="15" spans="1:24" x14ac:dyDescent="0.25">
      <c r="A15" s="82">
        <v>4</v>
      </c>
      <c r="B15" s="91">
        <v>7227</v>
      </c>
      <c r="C15" s="106" t="str">
        <f>_xlfn.IFNA(VLOOKUP(B15,門店清單!A:B,2,0),"")</f>
        <v>澳門新八佰伴Core</v>
      </c>
      <c r="D15" s="106" t="str">
        <f>_xlfn.IFNA(VLOOKUP(B15,店鋪地址!B:C,2,0),"")</f>
        <v>RYC</v>
      </c>
      <c r="E15" s="92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228</v>
      </c>
      <c r="O15" s="89"/>
    </row>
    <row r="16" spans="1:24" x14ac:dyDescent="0.25">
      <c r="A16" s="82">
        <v>5</v>
      </c>
      <c r="B16" s="91">
        <v>7215</v>
      </c>
      <c r="C16" s="106" t="str">
        <f>_xlfn.IFNA(VLOOKUP(B16,門店清單!A:B,2,0),"")</f>
        <v>板樟堂</v>
      </c>
      <c r="D16" s="106" t="str">
        <f>_xlfn.IFNA(VLOOKUP(B16,店鋪地址!B:C,2,0),"")</f>
        <v>RMD</v>
      </c>
      <c r="E16" s="92">
        <v>1</v>
      </c>
      <c r="F16" s="92"/>
      <c r="G16" s="93"/>
      <c r="H16" s="94"/>
      <c r="I16" s="95"/>
      <c r="J16" s="96"/>
      <c r="K16" s="96"/>
      <c r="L16" s="97"/>
      <c r="M16" s="109">
        <f t="shared" si="0"/>
        <v>1</v>
      </c>
      <c r="N16" s="89" t="s">
        <v>229</v>
      </c>
      <c r="O16" s="89"/>
    </row>
    <row r="17" spans="1:15" x14ac:dyDescent="0.25">
      <c r="A17" s="82">
        <v>6</v>
      </c>
      <c r="B17" s="91">
        <v>7227</v>
      </c>
      <c r="C17" s="106" t="str">
        <f>_xlfn.IFNA(VLOOKUP(B17,門店清單!A:B,2,0),"")</f>
        <v>澳門新八佰伴Core</v>
      </c>
      <c r="D17" s="106" t="str">
        <f>_xlfn.IFNA(VLOOKUP(B17,店鋪地址!B:C,2,0),"")</f>
        <v>RYC</v>
      </c>
      <c r="E17" s="92">
        <v>2</v>
      </c>
      <c r="F17" s="92"/>
      <c r="G17" s="93"/>
      <c r="H17" s="94"/>
      <c r="I17" s="95"/>
      <c r="J17" s="96"/>
      <c r="K17" s="96"/>
      <c r="L17" s="97"/>
      <c r="M17" s="109">
        <f t="shared" si="0"/>
        <v>2</v>
      </c>
      <c r="N17" s="89" t="s">
        <v>230</v>
      </c>
      <c r="O17" s="89"/>
    </row>
    <row r="18" spans="1:15" x14ac:dyDescent="0.25">
      <c r="A18" s="82">
        <v>7</v>
      </c>
      <c r="B18" s="91">
        <v>7227</v>
      </c>
      <c r="C18" s="106" t="str">
        <f>_xlfn.IFNA(VLOOKUP(B18,門店清單!A:B,2,0),"")</f>
        <v>澳門新八佰伴Core</v>
      </c>
      <c r="D18" s="106" t="str">
        <f>_xlfn.IFNA(VLOOKUP(B18,店鋪地址!B:C,2,0),"")</f>
        <v>RYC</v>
      </c>
      <c r="E18" s="92">
        <v>2</v>
      </c>
      <c r="F18" s="92"/>
      <c r="G18" s="93"/>
      <c r="H18" s="94"/>
      <c r="I18" s="95"/>
      <c r="J18" s="96"/>
      <c r="K18" s="96"/>
      <c r="L18" s="97"/>
      <c r="M18" s="109">
        <f t="shared" si="0"/>
        <v>2</v>
      </c>
      <c r="N18" s="89" t="s">
        <v>231</v>
      </c>
      <c r="O18" s="89"/>
    </row>
    <row r="19" spans="1:15" x14ac:dyDescent="0.25">
      <c r="A19" s="82">
        <v>8</v>
      </c>
      <c r="B19" s="91">
        <v>7227</v>
      </c>
      <c r="C19" s="106" t="str">
        <f>_xlfn.IFNA(VLOOKUP(B19,門店清單!A:B,2,0),"")</f>
        <v>澳門新八佰伴Core</v>
      </c>
      <c r="D19" s="106" t="str">
        <f>_xlfn.IFNA(VLOOKUP(B19,店鋪地址!B:C,2,0),"")</f>
        <v>RYC</v>
      </c>
      <c r="E19" s="92">
        <v>1</v>
      </c>
      <c r="F19" s="92"/>
      <c r="G19" s="93"/>
      <c r="H19" s="94"/>
      <c r="I19" s="95"/>
      <c r="J19" s="96"/>
      <c r="K19" s="96"/>
      <c r="L19" s="97"/>
      <c r="M19" s="109">
        <f t="shared" si="0"/>
        <v>1</v>
      </c>
      <c r="N19" s="89" t="s">
        <v>232</v>
      </c>
      <c r="O19" s="89"/>
    </row>
    <row r="20" spans="1:15" x14ac:dyDescent="0.25">
      <c r="A20" s="82">
        <v>9</v>
      </c>
      <c r="B20" s="91">
        <v>7215</v>
      </c>
      <c r="C20" s="106" t="str">
        <f>_xlfn.IFNA(VLOOKUP(B20,門店清單!A:B,2,0),"")</f>
        <v>板樟堂</v>
      </c>
      <c r="D20" s="106" t="str">
        <f>_xlfn.IFNA(VLOOKUP(B20,店鋪地址!B:C,2,0),"")</f>
        <v>RMD</v>
      </c>
      <c r="E20" s="92">
        <v>3</v>
      </c>
      <c r="F20" s="92"/>
      <c r="G20" s="93"/>
      <c r="H20" s="94"/>
      <c r="I20" s="95"/>
      <c r="J20" s="96"/>
      <c r="K20" s="96"/>
      <c r="L20" s="97"/>
      <c r="M20" s="109">
        <f t="shared" si="0"/>
        <v>3</v>
      </c>
      <c r="N20" s="89" t="s">
        <v>233</v>
      </c>
      <c r="O20" s="89"/>
    </row>
    <row r="21" spans="1:15" x14ac:dyDescent="0.25">
      <c r="A21" s="82">
        <v>10</v>
      </c>
      <c r="B21" s="91">
        <v>7215</v>
      </c>
      <c r="C21" s="106" t="str">
        <f>_xlfn.IFNA(VLOOKUP(B21,門店清單!A:B,2,0),"")</f>
        <v>板樟堂</v>
      </c>
      <c r="D21" s="106" t="str">
        <f>_xlfn.IFNA(VLOOKUP(B21,店鋪地址!B:C,2,0),"")</f>
        <v>RMD</v>
      </c>
      <c r="E21" s="92">
        <v>1</v>
      </c>
      <c r="F21" s="92"/>
      <c r="G21" s="93"/>
      <c r="H21" s="94"/>
      <c r="I21" s="95"/>
      <c r="J21" s="96"/>
      <c r="K21" s="96"/>
      <c r="L21" s="97"/>
      <c r="M21" s="109">
        <f t="shared" si="0"/>
        <v>1</v>
      </c>
      <c r="N21" s="89" t="s">
        <v>234</v>
      </c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H7UfdJP+KiTYCyn7/aFJhtnaHqNkSMMyCxPKNLtP22F+2CoYFr0cxhF7j4FQn6lb6TOm8bZtb29Hvi7xYGpRQ==" saltValue="Iddah7wnZHXBDZdlwoXjz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22:B29">
    <cfRule type="duplicateValues" dxfId="41" priority="5" stopIfTrue="1"/>
  </conditionalFormatting>
  <conditionalFormatting sqref="B30:B36">
    <cfRule type="duplicateValues" dxfId="40" priority="4" stopIfTrue="1"/>
  </conditionalFormatting>
  <conditionalFormatting sqref="B15:B21">
    <cfRule type="duplicateValues" dxfId="39" priority="3" stopIfTrue="1"/>
  </conditionalFormatting>
  <conditionalFormatting sqref="B14">
    <cfRule type="duplicateValues" dxfId="38" priority="2" stopIfTrue="1"/>
  </conditionalFormatting>
  <conditionalFormatting sqref="B12:B13">
    <cfRule type="duplicateValues" dxfId="3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F75D2FF-A753-41BC-98A7-AD313F10E10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366715E2-8FA2-4A61-B4FA-9A759F1BAE37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292EA63E-E4A4-4918-AB9B-6CBC40481D4F}">
          <x14:formula1>
            <xm:f>門店清單!$A:$A</xm:f>
          </x14:formula1>
          <xm:sqref>B12:B31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B14C7-BAAC-49B0-89A9-A8460B0EB2EC}">
  <sheetPr>
    <pageSetUpPr fitToPage="1"/>
  </sheetPr>
  <dimension ref="A1:X37"/>
  <sheetViews>
    <sheetView zoomScale="55" zoomScaleNormal="55" workbookViewId="0">
      <selection activeCell="B8" sqref="B8:M8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2G6sTd2ENMBgYfwm2EfdTCh1XXx7TjQSjuq6L6wZRcirFd2zYvYhSGqx9toWGo460NrrEukqyAGJzk512rHz4w==" saltValue="VHy1alEwk3s7wSIySxBf+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" priority="2" stopIfTrue="1"/>
  </conditionalFormatting>
  <conditionalFormatting sqref="B30:B36">
    <cfRule type="duplicateValues" dxfId="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4EE3B3D2-F361-4C8D-A9A1-6D09095205E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D6699D0-6B6D-4508-9292-78184E69C555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D2B3289-BBD8-4672-A8BE-9CA4FAA49FE0}">
          <x14:formula1>
            <xm:f>門店清單!$A:$A</xm:f>
          </x14:formula1>
          <xm:sqref>B12:B31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3207A-13C9-4A8D-A426-53BB0B35C619}">
  <sheetPr>
    <tabColor theme="3"/>
    <pageSetUpPr fitToPage="1"/>
  </sheetPr>
  <dimension ref="A1:V44"/>
  <sheetViews>
    <sheetView zoomScale="55" zoomScaleNormal="55" workbookViewId="0">
      <pane ySplit="11" topLeftCell="A12" activePane="bottomLeft" state="frozen"/>
      <selection pane="bottomLeft" activeCell="I15" sqref="I15"/>
    </sheetView>
  </sheetViews>
  <sheetFormatPr defaultRowHeight="16.5" x14ac:dyDescent="0.25"/>
  <cols>
    <col min="1" max="1" width="11.375" style="2" customWidth="1"/>
    <col min="2" max="2" width="14.625" style="2" customWidth="1"/>
    <col min="3" max="10" width="16.875" style="2" customWidth="1"/>
    <col min="11" max="11" width="9.875" style="2" customWidth="1"/>
    <col min="12" max="12" width="114" style="2" customWidth="1"/>
    <col min="13" max="16384" width="9" style="2"/>
  </cols>
  <sheetData>
    <row r="1" spans="1:22" s="22" customFormat="1" ht="30.75" thickBot="1" x14ac:dyDescent="0.3"/>
    <row r="2" spans="1:22" s="22" customFormat="1" ht="30.75" thickBot="1" x14ac:dyDescent="0.3">
      <c r="G2" s="149" t="s">
        <v>0</v>
      </c>
      <c r="H2" s="150"/>
      <c r="I2" s="151"/>
      <c r="J2" s="152"/>
    </row>
    <row r="3" spans="1:22" s="22" customFormat="1" ht="33" customHeight="1" x14ac:dyDescent="0.25">
      <c r="A3" s="153" t="s">
        <v>7</v>
      </c>
      <c r="B3" s="153"/>
      <c r="C3" s="28">
        <v>7149</v>
      </c>
      <c r="D3" s="3"/>
      <c r="E3" s="3"/>
      <c r="F3" s="3"/>
      <c r="G3" s="23" t="s">
        <v>1</v>
      </c>
      <c r="H3" s="24" t="s">
        <v>2</v>
      </c>
      <c r="I3" s="25" t="s">
        <v>3</v>
      </c>
      <c r="J3" s="25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s="22" customFormat="1" ht="33" customHeight="1" x14ac:dyDescent="0.25">
      <c r="A4" s="154" t="s">
        <v>11</v>
      </c>
      <c r="B4" s="154"/>
      <c r="C4" s="29">
        <f ca="1">TODAY()</f>
        <v>46245</v>
      </c>
      <c r="G4" s="26">
        <f>SUM(C12:C43,G12:G43)</f>
        <v>1</v>
      </c>
      <c r="H4" s="26">
        <f>SUM(D12:D43,H12:H43)</f>
        <v>10</v>
      </c>
      <c r="I4" s="26">
        <f>SUM(E12:E43,I12:I43)</f>
        <v>0</v>
      </c>
      <c r="J4" s="26">
        <f>SUM(F12:F43,J12:J43)</f>
        <v>2</v>
      </c>
    </row>
    <row r="5" spans="1:22" ht="21" x14ac:dyDescent="0.25">
      <c r="A5" s="27"/>
      <c r="B5" s="27"/>
      <c r="C5" s="5"/>
      <c r="G5" s="5"/>
      <c r="H5" s="5"/>
      <c r="I5" s="5"/>
      <c r="J5" s="5"/>
    </row>
    <row r="7" spans="1:22" ht="17.25" thickBot="1" x14ac:dyDescent="0.3"/>
    <row r="8" spans="1:22" ht="24.75" customHeight="1" thickBot="1" x14ac:dyDescent="0.3">
      <c r="B8" s="155" t="s">
        <v>10</v>
      </c>
      <c r="C8" s="156"/>
      <c r="D8" s="156"/>
      <c r="E8" s="156"/>
      <c r="F8" s="156"/>
      <c r="G8" s="156"/>
      <c r="H8" s="156"/>
      <c r="I8" s="156"/>
      <c r="J8" s="156"/>
      <c r="K8" s="156"/>
      <c r="L8" s="157"/>
    </row>
    <row r="9" spans="1:22" ht="46.5" customHeight="1" thickBot="1" x14ac:dyDescent="0.3">
      <c r="B9" s="158" t="s">
        <v>7</v>
      </c>
      <c r="C9" s="159"/>
      <c r="D9" s="159"/>
      <c r="E9" s="159"/>
      <c r="F9" s="160"/>
      <c r="G9" s="161" t="s">
        <v>9</v>
      </c>
      <c r="H9" s="162"/>
      <c r="I9" s="162"/>
      <c r="J9" s="163"/>
      <c r="K9" s="164" t="s">
        <v>5</v>
      </c>
      <c r="L9" s="163" t="s">
        <v>14</v>
      </c>
    </row>
    <row r="10" spans="1:22" ht="17.25" thickBot="1" x14ac:dyDescent="0.3">
      <c r="B10" s="169" t="s">
        <v>4</v>
      </c>
      <c r="C10" s="170"/>
      <c r="D10" s="170"/>
      <c r="E10" s="170"/>
      <c r="F10" s="171"/>
      <c r="G10" s="172" t="s">
        <v>0</v>
      </c>
      <c r="H10" s="173"/>
      <c r="I10" s="174"/>
      <c r="J10" s="175"/>
      <c r="K10" s="165"/>
      <c r="L10" s="167"/>
    </row>
    <row r="11" spans="1:22" ht="30.75" customHeight="1" thickBot="1" x14ac:dyDescent="0.3">
      <c r="A11" s="1" t="s">
        <v>6</v>
      </c>
      <c r="B11" s="33" t="s">
        <v>8</v>
      </c>
      <c r="C11" s="34" t="s">
        <v>1</v>
      </c>
      <c r="D11" s="35" t="s">
        <v>2</v>
      </c>
      <c r="E11" s="36" t="s">
        <v>3</v>
      </c>
      <c r="F11" s="37" t="s">
        <v>12</v>
      </c>
      <c r="G11" s="19" t="s">
        <v>1</v>
      </c>
      <c r="H11" s="20" t="s">
        <v>2</v>
      </c>
      <c r="I11" s="17" t="s">
        <v>3</v>
      </c>
      <c r="J11" s="18" t="s">
        <v>12</v>
      </c>
      <c r="K11" s="166"/>
      <c r="L11" s="168"/>
    </row>
    <row r="12" spans="1:22" ht="44.25" customHeight="1" x14ac:dyDescent="0.25">
      <c r="A12" s="6">
        <v>1</v>
      </c>
      <c r="B12" s="30">
        <v>7169</v>
      </c>
      <c r="C12" s="38"/>
      <c r="D12" s="38">
        <v>10</v>
      </c>
      <c r="E12" s="39"/>
      <c r="F12" s="39">
        <v>1</v>
      </c>
      <c r="G12" s="15"/>
      <c r="H12" s="15"/>
      <c r="I12" s="15"/>
      <c r="J12" s="15"/>
      <c r="K12" s="32">
        <f>SUM(C12:J12)</f>
        <v>11</v>
      </c>
      <c r="L12" s="21" t="s">
        <v>16</v>
      </c>
    </row>
    <row r="13" spans="1:22" ht="44.25" customHeight="1" x14ac:dyDescent="0.25">
      <c r="A13" s="6">
        <v>2</v>
      </c>
      <c r="B13" s="31"/>
      <c r="C13" s="40"/>
      <c r="D13" s="40"/>
      <c r="E13" s="41"/>
      <c r="F13" s="41"/>
      <c r="G13" s="16">
        <v>1</v>
      </c>
      <c r="H13" s="16"/>
      <c r="I13" s="16"/>
      <c r="J13" s="16">
        <v>1</v>
      </c>
      <c r="K13" s="16">
        <f t="shared" ref="K13:K43" si="0">SUM(C13:J13)</f>
        <v>2</v>
      </c>
      <c r="L13" s="21" t="s">
        <v>15</v>
      </c>
    </row>
    <row r="14" spans="1:22" ht="44.25" customHeight="1" x14ac:dyDescent="0.25">
      <c r="A14" s="6">
        <v>3</v>
      </c>
      <c r="B14" s="31"/>
      <c r="C14" s="40"/>
      <c r="D14" s="40"/>
      <c r="E14" s="41"/>
      <c r="F14" s="41"/>
      <c r="G14" s="16"/>
      <c r="H14" s="16"/>
      <c r="I14" s="16"/>
      <c r="J14" s="16"/>
      <c r="K14" s="16">
        <f t="shared" si="0"/>
        <v>0</v>
      </c>
      <c r="L14" s="21"/>
    </row>
    <row r="15" spans="1:22" ht="44.25" customHeight="1" x14ac:dyDescent="0.25">
      <c r="A15" s="6">
        <v>4</v>
      </c>
      <c r="B15" s="31"/>
      <c r="C15" s="40"/>
      <c r="D15" s="40"/>
      <c r="E15" s="41"/>
      <c r="F15" s="41"/>
      <c r="G15" s="16"/>
      <c r="H15" s="16"/>
      <c r="I15" s="16"/>
      <c r="J15" s="16"/>
      <c r="K15" s="16">
        <f t="shared" si="0"/>
        <v>0</v>
      </c>
      <c r="L15" s="21"/>
    </row>
    <row r="16" spans="1:22" ht="44.25" customHeight="1" x14ac:dyDescent="0.25">
      <c r="A16" s="6">
        <v>5</v>
      </c>
      <c r="B16" s="31"/>
      <c r="C16" s="40"/>
      <c r="D16" s="40"/>
      <c r="E16" s="41"/>
      <c r="F16" s="41"/>
      <c r="G16" s="16"/>
      <c r="H16" s="16"/>
      <c r="I16" s="16"/>
      <c r="J16" s="16"/>
      <c r="K16" s="16">
        <f t="shared" si="0"/>
        <v>0</v>
      </c>
      <c r="L16" s="21"/>
    </row>
    <row r="17" spans="1:12" ht="44.25" customHeight="1" x14ac:dyDescent="0.25">
      <c r="A17" s="6">
        <v>6</v>
      </c>
      <c r="B17" s="31"/>
      <c r="C17" s="40"/>
      <c r="D17" s="40"/>
      <c r="E17" s="41"/>
      <c r="F17" s="41"/>
      <c r="G17" s="16"/>
      <c r="H17" s="16"/>
      <c r="I17" s="16"/>
      <c r="J17" s="16"/>
      <c r="K17" s="16">
        <f t="shared" si="0"/>
        <v>0</v>
      </c>
      <c r="L17" s="21"/>
    </row>
    <row r="18" spans="1:12" ht="44.25" customHeight="1" x14ac:dyDescent="0.25">
      <c r="A18" s="6">
        <v>7</v>
      </c>
      <c r="B18" s="31"/>
      <c r="C18" s="40"/>
      <c r="D18" s="40"/>
      <c r="E18" s="41"/>
      <c r="F18" s="41"/>
      <c r="G18" s="16"/>
      <c r="H18" s="16"/>
      <c r="I18" s="16"/>
      <c r="J18" s="16"/>
      <c r="K18" s="16">
        <f t="shared" si="0"/>
        <v>0</v>
      </c>
      <c r="L18" s="21"/>
    </row>
    <row r="19" spans="1:12" ht="44.25" customHeight="1" x14ac:dyDescent="0.25">
      <c r="A19" s="6">
        <v>8</v>
      </c>
      <c r="B19" s="31"/>
      <c r="C19" s="40"/>
      <c r="D19" s="40"/>
      <c r="E19" s="41"/>
      <c r="F19" s="41"/>
      <c r="G19" s="16"/>
      <c r="H19" s="16"/>
      <c r="I19" s="16"/>
      <c r="J19" s="16"/>
      <c r="K19" s="16">
        <f t="shared" si="0"/>
        <v>0</v>
      </c>
      <c r="L19" s="21"/>
    </row>
    <row r="20" spans="1:12" ht="44.25" customHeight="1" x14ac:dyDescent="0.25">
      <c r="A20" s="6">
        <v>9</v>
      </c>
      <c r="B20" s="31"/>
      <c r="C20" s="40"/>
      <c r="D20" s="40"/>
      <c r="E20" s="41"/>
      <c r="F20" s="41"/>
      <c r="G20" s="16"/>
      <c r="H20" s="16"/>
      <c r="I20" s="16"/>
      <c r="J20" s="16"/>
      <c r="K20" s="16">
        <f t="shared" si="0"/>
        <v>0</v>
      </c>
      <c r="L20" s="21"/>
    </row>
    <row r="21" spans="1:12" ht="44.25" customHeight="1" x14ac:dyDescent="0.25">
      <c r="A21" s="6">
        <v>10</v>
      </c>
      <c r="B21" s="31"/>
      <c r="C21" s="40"/>
      <c r="D21" s="40"/>
      <c r="E21" s="41"/>
      <c r="F21" s="41"/>
      <c r="G21" s="16"/>
      <c r="H21" s="16"/>
      <c r="I21" s="16"/>
      <c r="J21" s="16"/>
      <c r="K21" s="16">
        <f t="shared" si="0"/>
        <v>0</v>
      </c>
      <c r="L21" s="21"/>
    </row>
    <row r="22" spans="1:12" ht="44.25" customHeight="1" x14ac:dyDescent="0.25">
      <c r="A22" s="6">
        <v>11</v>
      </c>
      <c r="B22" s="31"/>
      <c r="C22" s="40"/>
      <c r="D22" s="40"/>
      <c r="E22" s="41"/>
      <c r="F22" s="41"/>
      <c r="G22" s="16"/>
      <c r="H22" s="16"/>
      <c r="I22" s="16"/>
      <c r="J22" s="16"/>
      <c r="K22" s="16">
        <f t="shared" si="0"/>
        <v>0</v>
      </c>
      <c r="L22" s="21"/>
    </row>
    <row r="23" spans="1:12" ht="44.25" customHeight="1" x14ac:dyDescent="0.25">
      <c r="A23" s="6">
        <v>12</v>
      </c>
      <c r="B23" s="31"/>
      <c r="C23" s="40"/>
      <c r="D23" s="40"/>
      <c r="E23" s="41"/>
      <c r="F23" s="41"/>
      <c r="G23" s="16"/>
      <c r="H23" s="16"/>
      <c r="I23" s="16"/>
      <c r="J23" s="16"/>
      <c r="K23" s="16">
        <f t="shared" si="0"/>
        <v>0</v>
      </c>
      <c r="L23" s="21"/>
    </row>
    <row r="24" spans="1:12" ht="44.25" customHeight="1" x14ac:dyDescent="0.25">
      <c r="A24" s="6">
        <v>13</v>
      </c>
      <c r="B24" s="31"/>
      <c r="C24" s="40"/>
      <c r="D24" s="40"/>
      <c r="E24" s="41"/>
      <c r="F24" s="41"/>
      <c r="G24" s="16"/>
      <c r="H24" s="16"/>
      <c r="I24" s="16"/>
      <c r="J24" s="16"/>
      <c r="K24" s="16">
        <f t="shared" si="0"/>
        <v>0</v>
      </c>
      <c r="L24" s="21"/>
    </row>
    <row r="25" spans="1:12" ht="44.25" customHeight="1" x14ac:dyDescent="0.25">
      <c r="A25" s="6">
        <v>14</v>
      </c>
      <c r="B25" s="31"/>
      <c r="C25" s="40"/>
      <c r="D25" s="40"/>
      <c r="E25" s="41"/>
      <c r="F25" s="41"/>
      <c r="G25" s="16"/>
      <c r="H25" s="16"/>
      <c r="I25" s="16"/>
      <c r="J25" s="16"/>
      <c r="K25" s="16">
        <f t="shared" si="0"/>
        <v>0</v>
      </c>
      <c r="L25" s="21"/>
    </row>
    <row r="26" spans="1:12" ht="44.25" customHeight="1" x14ac:dyDescent="0.25">
      <c r="A26" s="6">
        <v>15</v>
      </c>
      <c r="B26" s="31"/>
      <c r="C26" s="40"/>
      <c r="D26" s="40"/>
      <c r="E26" s="41"/>
      <c r="F26" s="41"/>
      <c r="G26" s="16"/>
      <c r="H26" s="16"/>
      <c r="I26" s="16"/>
      <c r="J26" s="16"/>
      <c r="K26" s="16">
        <f t="shared" si="0"/>
        <v>0</v>
      </c>
      <c r="L26" s="21"/>
    </row>
    <row r="27" spans="1:12" ht="44.25" customHeight="1" x14ac:dyDescent="0.25">
      <c r="A27" s="6">
        <v>16</v>
      </c>
      <c r="B27" s="31"/>
      <c r="C27" s="40"/>
      <c r="D27" s="40"/>
      <c r="E27" s="41"/>
      <c r="F27" s="41"/>
      <c r="G27" s="16"/>
      <c r="H27" s="16"/>
      <c r="I27" s="16"/>
      <c r="J27" s="16"/>
      <c r="K27" s="16">
        <f t="shared" si="0"/>
        <v>0</v>
      </c>
      <c r="L27" s="21"/>
    </row>
    <row r="28" spans="1:12" ht="44.25" customHeight="1" x14ac:dyDescent="0.25">
      <c r="A28" s="6">
        <v>17</v>
      </c>
      <c r="B28" s="31"/>
      <c r="C28" s="40"/>
      <c r="D28" s="40"/>
      <c r="E28" s="41"/>
      <c r="F28" s="41"/>
      <c r="G28" s="16"/>
      <c r="H28" s="16"/>
      <c r="I28" s="16"/>
      <c r="J28" s="16"/>
      <c r="K28" s="16">
        <f t="shared" si="0"/>
        <v>0</v>
      </c>
      <c r="L28" s="21"/>
    </row>
    <row r="29" spans="1:12" ht="44.25" customHeight="1" x14ac:dyDescent="0.25">
      <c r="A29" s="6">
        <v>18</v>
      </c>
      <c r="B29" s="31"/>
      <c r="C29" s="40"/>
      <c r="D29" s="40"/>
      <c r="E29" s="41"/>
      <c r="F29" s="41"/>
      <c r="G29" s="16"/>
      <c r="H29" s="16"/>
      <c r="I29" s="16"/>
      <c r="J29" s="16"/>
      <c r="K29" s="16">
        <f t="shared" si="0"/>
        <v>0</v>
      </c>
      <c r="L29" s="21"/>
    </row>
    <row r="30" spans="1:12" ht="44.25" customHeight="1" x14ac:dyDescent="0.25">
      <c r="A30" s="6">
        <v>19</v>
      </c>
      <c r="B30" s="31"/>
      <c r="C30" s="40"/>
      <c r="D30" s="40"/>
      <c r="E30" s="41"/>
      <c r="F30" s="41"/>
      <c r="G30" s="16"/>
      <c r="H30" s="16"/>
      <c r="I30" s="16"/>
      <c r="J30" s="16"/>
      <c r="K30" s="16">
        <f t="shared" si="0"/>
        <v>0</v>
      </c>
      <c r="L30" s="21"/>
    </row>
    <row r="31" spans="1:12" ht="44.25" customHeight="1" x14ac:dyDescent="0.25">
      <c r="A31" s="6">
        <v>20</v>
      </c>
      <c r="B31" s="31"/>
      <c r="C31" s="40"/>
      <c r="D31" s="40"/>
      <c r="E31" s="41"/>
      <c r="F31" s="41"/>
      <c r="G31" s="16"/>
      <c r="H31" s="16"/>
      <c r="I31" s="16"/>
      <c r="J31" s="16"/>
      <c r="K31" s="16">
        <f t="shared" si="0"/>
        <v>0</v>
      </c>
      <c r="L31" s="21"/>
    </row>
    <row r="32" spans="1:12" ht="36" customHeight="1" x14ac:dyDescent="0.25">
      <c r="A32" s="6">
        <v>21</v>
      </c>
      <c r="B32" s="42"/>
      <c r="C32" s="43"/>
      <c r="D32" s="43"/>
      <c r="E32" s="44"/>
      <c r="F32" s="44"/>
      <c r="G32" s="7"/>
      <c r="H32" s="7"/>
      <c r="I32" s="7"/>
      <c r="J32" s="7"/>
      <c r="K32" s="7">
        <f t="shared" si="0"/>
        <v>0</v>
      </c>
      <c r="L32" s="8"/>
    </row>
    <row r="33" spans="1:12" ht="36" customHeight="1" x14ac:dyDescent="0.25">
      <c r="A33" s="6">
        <v>22</v>
      </c>
      <c r="B33" s="42"/>
      <c r="C33" s="43"/>
      <c r="D33" s="43"/>
      <c r="E33" s="44"/>
      <c r="F33" s="44"/>
      <c r="G33" s="7"/>
      <c r="H33" s="7"/>
      <c r="I33" s="7"/>
      <c r="J33" s="7"/>
      <c r="K33" s="7">
        <f t="shared" si="0"/>
        <v>0</v>
      </c>
      <c r="L33" s="8"/>
    </row>
    <row r="34" spans="1:12" ht="36" customHeight="1" x14ac:dyDescent="0.25">
      <c r="A34" s="6">
        <v>23</v>
      </c>
      <c r="B34" s="42"/>
      <c r="C34" s="43"/>
      <c r="D34" s="43"/>
      <c r="E34" s="44"/>
      <c r="F34" s="44"/>
      <c r="G34" s="7"/>
      <c r="H34" s="7"/>
      <c r="I34" s="7"/>
      <c r="J34" s="7"/>
      <c r="K34" s="7">
        <f t="shared" si="0"/>
        <v>0</v>
      </c>
      <c r="L34" s="8"/>
    </row>
    <row r="35" spans="1:12" ht="36" customHeight="1" x14ac:dyDescent="0.25">
      <c r="A35" s="6">
        <v>24</v>
      </c>
      <c r="B35" s="42"/>
      <c r="C35" s="43"/>
      <c r="D35" s="43"/>
      <c r="E35" s="44"/>
      <c r="F35" s="44"/>
      <c r="G35" s="7"/>
      <c r="H35" s="7"/>
      <c r="I35" s="7"/>
      <c r="J35" s="7"/>
      <c r="K35" s="7">
        <f t="shared" si="0"/>
        <v>0</v>
      </c>
      <c r="L35" s="8"/>
    </row>
    <row r="36" spans="1:12" ht="36" customHeight="1" x14ac:dyDescent="0.25">
      <c r="A36" s="6">
        <v>25</v>
      </c>
      <c r="B36" s="42"/>
      <c r="C36" s="43"/>
      <c r="D36" s="43"/>
      <c r="E36" s="44"/>
      <c r="F36" s="44"/>
      <c r="G36" s="7"/>
      <c r="H36" s="7"/>
      <c r="I36" s="7"/>
      <c r="J36" s="7"/>
      <c r="K36" s="7">
        <f t="shared" si="0"/>
        <v>0</v>
      </c>
      <c r="L36" s="8"/>
    </row>
    <row r="37" spans="1:12" ht="36" customHeight="1" x14ac:dyDescent="0.25">
      <c r="A37" s="6">
        <v>26</v>
      </c>
      <c r="B37" s="9"/>
      <c r="C37" s="7"/>
      <c r="D37" s="7"/>
      <c r="E37" s="10"/>
      <c r="F37" s="10"/>
      <c r="G37" s="7"/>
      <c r="H37" s="7"/>
      <c r="I37" s="7"/>
      <c r="J37" s="7"/>
      <c r="K37" s="7">
        <f t="shared" si="0"/>
        <v>0</v>
      </c>
      <c r="L37" s="8"/>
    </row>
    <row r="38" spans="1:12" ht="36" customHeight="1" x14ac:dyDescent="0.25">
      <c r="A38" s="6">
        <v>27</v>
      </c>
      <c r="B38" s="9"/>
      <c r="C38" s="7"/>
      <c r="D38" s="7"/>
      <c r="E38" s="10"/>
      <c r="F38" s="10"/>
      <c r="G38" s="7"/>
      <c r="H38" s="7"/>
      <c r="I38" s="7"/>
      <c r="J38" s="7"/>
      <c r="K38" s="7">
        <f t="shared" si="0"/>
        <v>0</v>
      </c>
      <c r="L38" s="8"/>
    </row>
    <row r="39" spans="1:12" ht="36" customHeight="1" x14ac:dyDescent="0.25">
      <c r="A39" s="6">
        <v>28</v>
      </c>
      <c r="B39" s="9"/>
      <c r="C39" s="7"/>
      <c r="D39" s="7"/>
      <c r="E39" s="10"/>
      <c r="F39" s="10"/>
      <c r="G39" s="7"/>
      <c r="H39" s="7"/>
      <c r="I39" s="7"/>
      <c r="J39" s="7"/>
      <c r="K39" s="7">
        <f t="shared" si="0"/>
        <v>0</v>
      </c>
      <c r="L39" s="8"/>
    </row>
    <row r="40" spans="1:12" ht="36" customHeight="1" x14ac:dyDescent="0.25">
      <c r="A40" s="6">
        <v>29</v>
      </c>
      <c r="B40" s="9"/>
      <c r="C40" s="7"/>
      <c r="D40" s="7"/>
      <c r="E40" s="10"/>
      <c r="F40" s="10"/>
      <c r="G40" s="7"/>
      <c r="H40" s="7"/>
      <c r="I40" s="7"/>
      <c r="J40" s="7"/>
      <c r="K40" s="7">
        <f t="shared" si="0"/>
        <v>0</v>
      </c>
      <c r="L40" s="8"/>
    </row>
    <row r="41" spans="1:12" ht="36" customHeight="1" x14ac:dyDescent="0.25">
      <c r="A41" s="6">
        <v>30</v>
      </c>
      <c r="B41" s="9"/>
      <c r="C41" s="7"/>
      <c r="D41" s="7"/>
      <c r="E41" s="10"/>
      <c r="F41" s="10"/>
      <c r="G41" s="7"/>
      <c r="H41" s="7"/>
      <c r="I41" s="7"/>
      <c r="J41" s="7"/>
      <c r="K41" s="7">
        <f t="shared" si="0"/>
        <v>0</v>
      </c>
      <c r="L41" s="8"/>
    </row>
    <row r="42" spans="1:12" ht="36" customHeight="1" x14ac:dyDescent="0.25">
      <c r="A42" s="6">
        <v>31</v>
      </c>
      <c r="B42" s="9"/>
      <c r="C42" s="7"/>
      <c r="D42" s="7"/>
      <c r="E42" s="10"/>
      <c r="F42" s="10"/>
      <c r="G42" s="7"/>
      <c r="H42" s="7"/>
      <c r="I42" s="7"/>
      <c r="J42" s="7"/>
      <c r="K42" s="7">
        <f t="shared" si="0"/>
        <v>0</v>
      </c>
      <c r="L42" s="8"/>
    </row>
    <row r="43" spans="1:12" ht="36" customHeight="1" thickBot="1" x14ac:dyDescent="0.3">
      <c r="A43" s="6">
        <v>32</v>
      </c>
      <c r="B43" s="11"/>
      <c r="C43" s="12"/>
      <c r="D43" s="12"/>
      <c r="E43" s="13"/>
      <c r="F43" s="13"/>
      <c r="G43" s="12"/>
      <c r="H43" s="12"/>
      <c r="I43" s="12"/>
      <c r="J43" s="12"/>
      <c r="K43" s="7">
        <f t="shared" si="0"/>
        <v>0</v>
      </c>
      <c r="L43" s="14"/>
    </row>
    <row r="44" spans="1:12" ht="36" customHeight="1" x14ac:dyDescent="0.25"/>
  </sheetData>
  <sheetProtection sheet="1" objects="1" scenarios="1"/>
  <mergeCells count="10">
    <mergeCell ref="G2:J2"/>
    <mergeCell ref="A3:B3"/>
    <mergeCell ref="A4:B4"/>
    <mergeCell ref="B8:L8"/>
    <mergeCell ref="B9:F9"/>
    <mergeCell ref="G9:J9"/>
    <mergeCell ref="K9:K11"/>
    <mergeCell ref="L9:L11"/>
    <mergeCell ref="B10:F10"/>
    <mergeCell ref="G10:J10"/>
  </mergeCells>
  <phoneticPr fontId="21" type="noConversion"/>
  <conditionalFormatting sqref="B12:B43">
    <cfRule type="duplicateValues" dxfId="0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L12:L31" xr:uid="{DB35BEBA-81CB-4880-A473-D89EE0AFF08D}"/>
  </dataValidations>
  <pageMargins left="0.7" right="0.7" top="0.75" bottom="0.75" header="0.3" footer="0.3"/>
  <pageSetup paperSize="9" scale="3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C261F2B-2BDE-4BB6-8C19-F1ACC985ADAF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或WH(倉庫)。如無法輸入，請在門店清單A列新增4位數字門店代碼" xr:uid="{4CA89C83-F807-442D-9515-CD43C9848647}">
          <x14:formula1>
            <xm:f>門店清單!$A:$A</xm:f>
          </x14:formula1>
          <xm:sqref>B12:B31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51"/>
  <sheetViews>
    <sheetView topLeftCell="A25" workbookViewId="0">
      <selection activeCell="B53" sqref="B53"/>
    </sheetView>
  </sheetViews>
  <sheetFormatPr defaultRowHeight="16.5" x14ac:dyDescent="0.25"/>
  <cols>
    <col min="1" max="1" width="9" style="1"/>
    <col min="2" max="2" width="30" style="2" bestFit="1" customWidth="1"/>
    <col min="3" max="16384" width="9" style="2"/>
  </cols>
  <sheetData>
    <row r="1" spans="1:2" x14ac:dyDescent="0.25">
      <c r="A1" s="1">
        <v>7152</v>
      </c>
      <c r="B1" s="2" t="s">
        <v>20</v>
      </c>
    </row>
    <row r="2" spans="1:2" x14ac:dyDescent="0.25">
      <c r="A2" s="1">
        <v>7164</v>
      </c>
      <c r="B2" s="2" t="s">
        <v>21</v>
      </c>
    </row>
    <row r="3" spans="1:2" x14ac:dyDescent="0.25">
      <c r="A3" s="1">
        <v>7169</v>
      </c>
      <c r="B3" s="2" t="s">
        <v>22</v>
      </c>
    </row>
    <row r="4" spans="1:2" x14ac:dyDescent="0.25">
      <c r="A4" s="1">
        <v>7167</v>
      </c>
      <c r="B4" s="2" t="s">
        <v>23</v>
      </c>
    </row>
    <row r="5" spans="1:2" x14ac:dyDescent="0.25">
      <c r="A5" s="1">
        <v>7160</v>
      </c>
      <c r="B5" s="2" t="s">
        <v>24</v>
      </c>
    </row>
    <row r="6" spans="1:2" x14ac:dyDescent="0.25">
      <c r="A6" s="1">
        <v>7130</v>
      </c>
      <c r="B6" s="2" t="s">
        <v>25</v>
      </c>
    </row>
    <row r="7" spans="1:2" x14ac:dyDescent="0.25">
      <c r="A7" s="1">
        <v>7111</v>
      </c>
      <c r="B7" s="2" t="s">
        <v>26</v>
      </c>
    </row>
    <row r="8" spans="1:2" x14ac:dyDescent="0.25">
      <c r="A8" s="1">
        <v>7168</v>
      </c>
      <c r="B8" s="2" t="s">
        <v>27</v>
      </c>
    </row>
    <row r="9" spans="1:2" x14ac:dyDescent="0.25">
      <c r="A9" s="1">
        <v>7163</v>
      </c>
      <c r="B9" s="2" t="s">
        <v>28</v>
      </c>
    </row>
    <row r="10" spans="1:2" x14ac:dyDescent="0.25">
      <c r="A10" s="1">
        <v>7149</v>
      </c>
      <c r="B10" s="2" t="s">
        <v>29</v>
      </c>
    </row>
    <row r="11" spans="1:2" x14ac:dyDescent="0.25">
      <c r="A11" s="1">
        <v>7115</v>
      </c>
      <c r="B11" s="2" t="s">
        <v>30</v>
      </c>
    </row>
    <row r="12" spans="1:2" x14ac:dyDescent="0.25">
      <c r="A12" s="1">
        <v>7132</v>
      </c>
      <c r="B12" s="2" t="s">
        <v>31</v>
      </c>
    </row>
    <row r="13" spans="1:2" x14ac:dyDescent="0.25">
      <c r="A13" s="1">
        <v>7143</v>
      </c>
      <c r="B13" s="2" t="s">
        <v>32</v>
      </c>
    </row>
    <row r="14" spans="1:2" x14ac:dyDescent="0.25">
      <c r="A14" s="1">
        <v>7118</v>
      </c>
      <c r="B14" s="2" t="s">
        <v>33</v>
      </c>
    </row>
    <row r="15" spans="1:2" x14ac:dyDescent="0.25">
      <c r="A15" s="1">
        <v>7120</v>
      </c>
      <c r="B15" s="2" t="s">
        <v>34</v>
      </c>
    </row>
    <row r="16" spans="1:2" x14ac:dyDescent="0.25">
      <c r="A16" s="1">
        <v>7148</v>
      </c>
      <c r="B16" s="2" t="s">
        <v>35</v>
      </c>
    </row>
    <row r="17" spans="1:2" x14ac:dyDescent="0.25">
      <c r="A17" s="1">
        <v>7162</v>
      </c>
      <c r="B17" s="2" t="s">
        <v>36</v>
      </c>
    </row>
    <row r="18" spans="1:2" x14ac:dyDescent="0.25">
      <c r="A18" s="1">
        <v>7165</v>
      </c>
      <c r="B18" s="2" t="s">
        <v>37</v>
      </c>
    </row>
    <row r="19" spans="1:2" x14ac:dyDescent="0.25">
      <c r="A19" s="1">
        <v>7161</v>
      </c>
      <c r="B19" s="2" t="s">
        <v>38</v>
      </c>
    </row>
    <row r="20" spans="1:2" x14ac:dyDescent="0.25">
      <c r="A20" s="1">
        <v>7128</v>
      </c>
      <c r="B20" s="2" t="s">
        <v>39</v>
      </c>
    </row>
    <row r="21" spans="1:2" x14ac:dyDescent="0.25">
      <c r="A21" s="1">
        <v>7133</v>
      </c>
      <c r="B21" s="2" t="s">
        <v>40</v>
      </c>
    </row>
    <row r="22" spans="1:2" x14ac:dyDescent="0.25">
      <c r="A22" s="1">
        <v>7138</v>
      </c>
      <c r="B22" s="2" t="s">
        <v>41</v>
      </c>
    </row>
    <row r="23" spans="1:2" x14ac:dyDescent="0.25">
      <c r="A23" s="1">
        <v>7158</v>
      </c>
      <c r="B23" s="2" t="s">
        <v>42</v>
      </c>
    </row>
    <row r="24" spans="1:2" x14ac:dyDescent="0.25">
      <c r="A24" s="1">
        <v>7156</v>
      </c>
      <c r="B24" s="2" t="s">
        <v>43</v>
      </c>
    </row>
    <row r="25" spans="1:2" x14ac:dyDescent="0.25">
      <c r="A25" s="1">
        <v>7150</v>
      </c>
      <c r="B25" s="2" t="s">
        <v>44</v>
      </c>
    </row>
    <row r="26" spans="1:2" x14ac:dyDescent="0.25">
      <c r="A26" s="1">
        <v>7136</v>
      </c>
      <c r="B26" s="2" t="s">
        <v>45</v>
      </c>
    </row>
    <row r="27" spans="1:2" x14ac:dyDescent="0.25">
      <c r="A27" s="1">
        <v>7121</v>
      </c>
      <c r="B27" s="2" t="s">
        <v>46</v>
      </c>
    </row>
    <row r="28" spans="1:2" x14ac:dyDescent="0.25">
      <c r="A28" s="1">
        <v>7221</v>
      </c>
      <c r="B28" s="2" t="s">
        <v>47</v>
      </c>
    </row>
    <row r="29" spans="1:2" x14ac:dyDescent="0.25">
      <c r="A29" s="1">
        <v>7226</v>
      </c>
      <c r="B29" s="2" t="s">
        <v>48</v>
      </c>
    </row>
    <row r="30" spans="1:2" x14ac:dyDescent="0.25">
      <c r="A30" s="1">
        <v>7215</v>
      </c>
      <c r="B30" s="2" t="s">
        <v>49</v>
      </c>
    </row>
    <row r="31" spans="1:2" x14ac:dyDescent="0.25">
      <c r="A31" s="1">
        <v>7211</v>
      </c>
      <c r="B31" s="2" t="s">
        <v>50</v>
      </c>
    </row>
    <row r="32" spans="1:2" x14ac:dyDescent="0.25">
      <c r="A32" s="1">
        <v>7224</v>
      </c>
      <c r="B32" s="2" t="s">
        <v>51</v>
      </c>
    </row>
    <row r="33" spans="1:2" x14ac:dyDescent="0.25">
      <c r="A33" s="1">
        <v>7227</v>
      </c>
      <c r="B33" s="2" t="s">
        <v>52</v>
      </c>
    </row>
    <row r="34" spans="1:2" x14ac:dyDescent="0.25">
      <c r="A34" s="1">
        <v>7292</v>
      </c>
      <c r="B34" s="2" t="s">
        <v>53</v>
      </c>
    </row>
    <row r="35" spans="1:2" x14ac:dyDescent="0.25">
      <c r="A35" s="1" t="s">
        <v>13</v>
      </c>
      <c r="B35" s="2" t="s">
        <v>13</v>
      </c>
    </row>
    <row r="36" spans="1:2" x14ac:dyDescent="0.25">
      <c r="A36" s="1" t="s">
        <v>54</v>
      </c>
      <c r="B36" s="2" t="s">
        <v>55</v>
      </c>
    </row>
    <row r="37" spans="1:2" x14ac:dyDescent="0.25">
      <c r="A37" s="1" t="s">
        <v>56</v>
      </c>
      <c r="B37" s="2" t="s">
        <v>30</v>
      </c>
    </row>
    <row r="38" spans="1:2" x14ac:dyDescent="0.25">
      <c r="A38" s="1" t="s">
        <v>58</v>
      </c>
      <c r="B38" s="2" t="s">
        <v>59</v>
      </c>
    </row>
    <row r="39" spans="1:2" x14ac:dyDescent="0.25">
      <c r="A39" s="1">
        <v>1019</v>
      </c>
      <c r="B39" s="2" t="s">
        <v>81</v>
      </c>
    </row>
    <row r="40" spans="1:2" x14ac:dyDescent="0.25">
      <c r="A40" s="1" t="s">
        <v>58</v>
      </c>
      <c r="B40" s="2" t="s">
        <v>77</v>
      </c>
    </row>
    <row r="41" spans="1:2" x14ac:dyDescent="0.25">
      <c r="A41" s="1">
        <v>1028</v>
      </c>
      <c r="B41" s="2" t="s">
        <v>78</v>
      </c>
    </row>
    <row r="42" spans="1:2" x14ac:dyDescent="0.25">
      <c r="A42" s="1">
        <v>1025</v>
      </c>
      <c r="B42" s="2" t="s">
        <v>79</v>
      </c>
    </row>
    <row r="43" spans="1:2" x14ac:dyDescent="0.25">
      <c r="A43" s="1">
        <v>1023</v>
      </c>
      <c r="B43" s="2" t="s">
        <v>80</v>
      </c>
    </row>
    <row r="44" spans="1:2" x14ac:dyDescent="0.25">
      <c r="A44" s="1">
        <v>1018</v>
      </c>
      <c r="B44" s="2" t="s">
        <v>82</v>
      </c>
    </row>
    <row r="45" spans="1:2" x14ac:dyDescent="0.25">
      <c r="A45" s="1">
        <v>1014</v>
      </c>
      <c r="B45" s="2" t="s">
        <v>83</v>
      </c>
    </row>
    <row r="46" spans="1:2" x14ac:dyDescent="0.25">
      <c r="A46" s="1">
        <v>1006</v>
      </c>
      <c r="B46" s="2" t="s">
        <v>84</v>
      </c>
    </row>
    <row r="47" spans="1:2" x14ac:dyDescent="0.25">
      <c r="A47" s="1">
        <v>1005</v>
      </c>
      <c r="B47" s="2" t="s">
        <v>85</v>
      </c>
    </row>
    <row r="48" spans="1:2" x14ac:dyDescent="0.25">
      <c r="A48" s="1">
        <v>1004</v>
      </c>
      <c r="B48" s="2" t="s">
        <v>86</v>
      </c>
    </row>
    <row r="49" spans="1:2" x14ac:dyDescent="0.25">
      <c r="A49" s="1" t="s">
        <v>87</v>
      </c>
      <c r="B49" s="2" t="s">
        <v>87</v>
      </c>
    </row>
    <row r="50" spans="1:2" ht="17.25" x14ac:dyDescent="0.25">
      <c r="A50" s="52" t="s">
        <v>97</v>
      </c>
      <c r="B50" s="53" t="s">
        <v>97</v>
      </c>
    </row>
    <row r="51" spans="1:2" ht="17.25" x14ac:dyDescent="0.25">
      <c r="A51" s="1">
        <v>7193</v>
      </c>
      <c r="B51" s="53" t="s">
        <v>247</v>
      </c>
    </row>
  </sheetData>
  <protectedRanges>
    <protectedRange sqref="A36:A37 A39:A1048576" name="範圍1"/>
    <protectedRange sqref="A38" name="範圍1_1"/>
  </protectedRanges>
  <phoneticPr fontId="21" type="noConversion"/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1417F-44D1-44D5-801B-0D7CD6B85E69}">
  <sheetPr>
    <pageSetUpPr fitToPage="1"/>
  </sheetPr>
  <dimension ref="A2:M9"/>
  <sheetViews>
    <sheetView zoomScale="85" zoomScaleNormal="85" workbookViewId="0">
      <selection sqref="A1:XFD1048576"/>
    </sheetView>
  </sheetViews>
  <sheetFormatPr defaultRowHeight="16.5" x14ac:dyDescent="0.25"/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73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76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74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46161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76" t="s">
        <v>75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863EB-4502-41AA-8634-37B9E198B218}">
  <sheetPr>
    <pageSetUpPr fitToPage="1"/>
  </sheetPr>
  <dimension ref="A2:M10"/>
  <sheetViews>
    <sheetView workbookViewId="0">
      <selection activeCell="B4" sqref="B4:M4"/>
    </sheetView>
  </sheetViews>
  <sheetFormatPr defaultRowHeight="16.5" x14ac:dyDescent="0.25"/>
  <cols>
    <col min="1" max="1" width="15.25" customWidth="1"/>
    <col min="2" max="2" width="16.87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79" t="s">
        <v>64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3" thickTop="1" thickBot="1" x14ac:dyDescent="0.3">
      <c r="A5" s="48" t="s">
        <v>65</v>
      </c>
      <c r="B5" s="49"/>
      <c r="C5" s="49"/>
      <c r="D5" s="49"/>
      <c r="E5" s="180" t="s">
        <v>66</v>
      </c>
      <c r="F5" s="180"/>
      <c r="G5" s="180"/>
      <c r="H5" s="180"/>
      <c r="I5" s="180"/>
      <c r="J5" s="180"/>
      <c r="K5" s="180"/>
      <c r="L5" s="180"/>
      <c r="M5" s="180"/>
    </row>
    <row r="6" spans="1:13" ht="63" thickTop="1" thickBot="1" x14ac:dyDescent="0.3">
      <c r="A6" s="48" t="s">
        <v>67</v>
      </c>
      <c r="B6" s="49"/>
      <c r="C6" s="49"/>
      <c r="D6" s="49"/>
      <c r="E6" s="180" t="s">
        <v>68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46006</v>
      </c>
      <c r="F7" s="180"/>
      <c r="G7" s="180"/>
      <c r="H7" s="180"/>
      <c r="I7" s="180"/>
      <c r="J7" s="180"/>
      <c r="K7" s="180"/>
      <c r="L7" s="180"/>
      <c r="M7" s="180"/>
    </row>
    <row r="8" spans="1:13" ht="48" thickTop="1" thickBot="1" x14ac:dyDescent="0.3">
      <c r="A8" s="182" t="s">
        <v>70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</row>
    <row r="9" spans="1:13" ht="56.25" thickTop="1" thickBot="1" x14ac:dyDescent="0.3">
      <c r="A9" s="48" t="s">
        <v>71</v>
      </c>
      <c r="B9" s="49"/>
      <c r="C9" s="49"/>
      <c r="D9" s="49"/>
      <c r="E9" s="183" t="s">
        <v>72</v>
      </c>
      <c r="F9" s="183"/>
      <c r="G9" s="183"/>
      <c r="H9" s="183"/>
      <c r="I9" s="183"/>
      <c r="J9" s="183"/>
      <c r="K9" s="183"/>
      <c r="L9" s="183"/>
      <c r="M9" s="183"/>
    </row>
    <row r="10" spans="1:13" ht="17.25" thickTop="1" x14ac:dyDescent="0.25"/>
  </sheetData>
  <mergeCells count="8">
    <mergeCell ref="A8:M8"/>
    <mergeCell ref="E9:M9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fitToHeight="0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EE350-D4B9-422E-8322-0814B1EF5A2E}">
  <dimension ref="A1:N4"/>
  <sheetViews>
    <sheetView zoomScaleNormal="100" zoomScaleSheetLayoutView="100" workbookViewId="0">
      <selection activeCell="A3" sqref="A3:N3"/>
    </sheetView>
  </sheetViews>
  <sheetFormatPr defaultRowHeight="46.5" x14ac:dyDescent="0.25"/>
  <cols>
    <col min="1" max="16384" width="9" style="51"/>
  </cols>
  <sheetData>
    <row r="1" spans="1:14" ht="72" x14ac:dyDescent="0.25">
      <c r="A1" s="185" t="s">
        <v>88</v>
      </c>
      <c r="B1" s="185"/>
      <c r="C1" s="185"/>
      <c r="D1" s="185"/>
      <c r="E1" s="185"/>
      <c r="F1" s="50"/>
      <c r="G1" s="50"/>
      <c r="H1" s="50"/>
    </row>
    <row r="2" spans="1:14" ht="72" x14ac:dyDescent="0.25">
      <c r="A2" s="184" t="s">
        <v>91</v>
      </c>
      <c r="B2" s="184"/>
      <c r="C2" s="184"/>
      <c r="D2" s="184"/>
      <c r="E2" s="184"/>
      <c r="F2" s="184"/>
      <c r="G2" s="186" t="s">
        <v>92</v>
      </c>
      <c r="H2" s="186"/>
      <c r="I2" s="186"/>
      <c r="J2" s="186"/>
    </row>
    <row r="3" spans="1:14" ht="78.75" customHeight="1" x14ac:dyDescent="0.25">
      <c r="A3" s="184" t="s">
        <v>89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</row>
    <row r="4" spans="1:14" ht="78.75" customHeight="1" x14ac:dyDescent="0.25">
      <c r="A4" s="184" t="s">
        <v>90</v>
      </c>
      <c r="B4" s="184"/>
      <c r="C4" s="184"/>
      <c r="D4" s="184"/>
      <c r="E4" s="184"/>
      <c r="F4" s="184"/>
      <c r="G4" s="184"/>
      <c r="H4" s="184"/>
      <c r="I4" s="184"/>
      <c r="J4" s="184"/>
      <c r="K4" s="184"/>
      <c r="L4" s="184"/>
      <c r="M4" s="184"/>
      <c r="N4" s="184"/>
    </row>
  </sheetData>
  <mergeCells count="5">
    <mergeCell ref="A4:N4"/>
    <mergeCell ref="A3:N3"/>
    <mergeCell ref="A1:E1"/>
    <mergeCell ref="A2:F2"/>
    <mergeCell ref="G2:J2"/>
  </mergeCells>
  <phoneticPr fontId="21" type="noConversion"/>
  <pageMargins left="0.7" right="0.7" top="0.75" bottom="0.75" header="0.3" footer="0.3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33941-B9F6-4A25-ADBA-082491A225E9}">
  <dimension ref="A2:M9"/>
  <sheetViews>
    <sheetView zoomScale="85" zoomScaleNormal="85" workbookViewId="0">
      <selection activeCell="E8" sqref="E8:M8"/>
    </sheetView>
  </sheetViews>
  <sheetFormatPr defaultRowHeight="16.5" x14ac:dyDescent="0.25"/>
  <cols>
    <col min="1" max="1" width="13" customWidth="1"/>
    <col min="2" max="2" width="15.25" customWidth="1"/>
    <col min="4" max="4" width="12.25" customWidth="1"/>
  </cols>
  <sheetData>
    <row r="2" spans="1:13" ht="62.25" thickBot="1" x14ac:dyDescent="0.3">
      <c r="A2" s="177" t="s">
        <v>61</v>
      </c>
      <c r="B2" s="177"/>
      <c r="C2" s="178" t="s">
        <v>62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</row>
    <row r="3" spans="1:13" ht="69" thickTop="1" x14ac:dyDescent="0.25">
      <c r="A3" s="45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69" thickBot="1" x14ac:dyDescent="0.3">
      <c r="A4" s="47" t="s">
        <v>63</v>
      </c>
      <c r="B4" s="188" t="s">
        <v>94</v>
      </c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</row>
    <row r="5" spans="1:13" ht="69.75" thickTop="1" thickBot="1" x14ac:dyDescent="0.3">
      <c r="A5" s="48" t="s">
        <v>65</v>
      </c>
      <c r="B5" s="49"/>
      <c r="C5" s="49"/>
      <c r="D5" s="49"/>
      <c r="E5" s="180" t="s">
        <v>93</v>
      </c>
      <c r="F5" s="180"/>
      <c r="G5" s="180"/>
      <c r="H5" s="180"/>
      <c r="I5" s="180"/>
      <c r="J5" s="180"/>
      <c r="K5" s="180"/>
      <c r="L5" s="180"/>
      <c r="M5" s="180"/>
    </row>
    <row r="6" spans="1:13" ht="69.75" thickTop="1" thickBot="1" x14ac:dyDescent="0.3">
      <c r="A6" s="48" t="s">
        <v>67</v>
      </c>
      <c r="B6" s="49"/>
      <c r="C6" s="49"/>
      <c r="D6" s="49"/>
      <c r="E6" s="189" t="s">
        <v>95</v>
      </c>
      <c r="F6" s="180"/>
      <c r="G6" s="180"/>
      <c r="H6" s="180"/>
      <c r="I6" s="180"/>
      <c r="J6" s="180"/>
      <c r="K6" s="180"/>
      <c r="L6" s="180"/>
      <c r="M6" s="180"/>
    </row>
    <row r="7" spans="1:13" ht="63" thickTop="1" thickBot="1" x14ac:dyDescent="0.3">
      <c r="A7" s="48" t="s">
        <v>69</v>
      </c>
      <c r="B7" s="49"/>
      <c r="C7" s="49"/>
      <c r="D7" s="49"/>
      <c r="E7" s="181">
        <v>46235</v>
      </c>
      <c r="F7" s="180"/>
      <c r="G7" s="180"/>
      <c r="H7" s="180"/>
      <c r="I7" s="180"/>
      <c r="J7" s="180"/>
      <c r="K7" s="180"/>
      <c r="L7" s="180"/>
      <c r="M7" s="180"/>
    </row>
    <row r="8" spans="1:13" ht="56.25" thickTop="1" thickBot="1" x14ac:dyDescent="0.3">
      <c r="A8" s="48" t="s">
        <v>71</v>
      </c>
      <c r="B8" s="49"/>
      <c r="C8" s="49"/>
      <c r="D8" s="49"/>
      <c r="E8" s="187" t="s">
        <v>96</v>
      </c>
      <c r="F8" s="176"/>
      <c r="G8" s="176"/>
      <c r="H8" s="176"/>
      <c r="I8" s="176"/>
      <c r="J8" s="176"/>
      <c r="K8" s="176"/>
      <c r="L8" s="176"/>
      <c r="M8" s="176"/>
    </row>
    <row r="9" spans="1:13" ht="17.25" thickTop="1" x14ac:dyDescent="0.25"/>
  </sheetData>
  <mergeCells count="7">
    <mergeCell ref="E8:M8"/>
    <mergeCell ref="A2:B2"/>
    <mergeCell ref="C2:M2"/>
    <mergeCell ref="B4:M4"/>
    <mergeCell ref="E5:M5"/>
    <mergeCell ref="E6:M6"/>
    <mergeCell ref="E7:M7"/>
  </mergeCells>
  <phoneticPr fontId="21" type="noConversion"/>
  <pageMargins left="0.7" right="0.7" top="0.75" bottom="0.75" header="0.3" footer="0.3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81544-D5EB-48C0-8025-CB2BEE97BC84}">
  <dimension ref="A1:E35"/>
  <sheetViews>
    <sheetView workbookViewId="0">
      <selection activeCell="A17" sqref="A17"/>
    </sheetView>
  </sheetViews>
  <sheetFormatPr defaultRowHeight="15" x14ac:dyDescent="0.25"/>
  <cols>
    <col min="1" max="1" width="40.125" style="55" bestFit="1" customWidth="1"/>
    <col min="2" max="2" width="12" style="55" bestFit="1" customWidth="1"/>
    <col min="3" max="3" width="9" style="55"/>
    <col min="4" max="4" width="12.25" style="55" bestFit="1" customWidth="1"/>
    <col min="5" max="5" width="17.875" style="55" bestFit="1" customWidth="1"/>
    <col min="6" max="16384" width="9" style="55"/>
  </cols>
  <sheetData>
    <row r="1" spans="1:5" x14ac:dyDescent="0.25">
      <c r="A1" s="54" t="s">
        <v>98</v>
      </c>
      <c r="B1" s="54" t="s">
        <v>100</v>
      </c>
      <c r="C1" s="54" t="s">
        <v>99</v>
      </c>
      <c r="D1" s="54" t="s">
        <v>101</v>
      </c>
      <c r="E1" s="54" t="s">
        <v>102</v>
      </c>
    </row>
    <row r="2" spans="1:5" ht="16.5" x14ac:dyDescent="0.25">
      <c r="A2" s="56" t="s">
        <v>103</v>
      </c>
      <c r="B2" s="56">
        <v>7221</v>
      </c>
      <c r="C2" s="56" t="s">
        <v>104</v>
      </c>
      <c r="D2" s="56" t="s">
        <v>105</v>
      </c>
      <c r="E2" s="57" t="s">
        <v>106</v>
      </c>
    </row>
    <row r="3" spans="1:5" ht="16.5" x14ac:dyDescent="0.25">
      <c r="A3" s="56" t="s">
        <v>107</v>
      </c>
      <c r="B3" s="56">
        <v>7211</v>
      </c>
      <c r="C3" s="56" t="s">
        <v>108</v>
      </c>
      <c r="D3" s="56" t="s">
        <v>109</v>
      </c>
      <c r="E3" s="57" t="s">
        <v>110</v>
      </c>
    </row>
    <row r="4" spans="1:5" ht="16.5" x14ac:dyDescent="0.25">
      <c r="A4" s="56" t="s">
        <v>111</v>
      </c>
      <c r="B4" s="56">
        <v>7215</v>
      </c>
      <c r="C4" s="56" t="s">
        <v>112</v>
      </c>
      <c r="D4" s="56" t="s">
        <v>113</v>
      </c>
      <c r="E4" s="57" t="s">
        <v>114</v>
      </c>
    </row>
    <row r="5" spans="1:5" ht="16.5" x14ac:dyDescent="0.25">
      <c r="A5" s="56" t="s">
        <v>115</v>
      </c>
      <c r="B5" s="56">
        <v>7226</v>
      </c>
      <c r="C5" s="56" t="s">
        <v>116</v>
      </c>
      <c r="D5" s="56" t="s">
        <v>117</v>
      </c>
      <c r="E5" s="57" t="s">
        <v>118</v>
      </c>
    </row>
    <row r="6" spans="1:5" ht="16.5" x14ac:dyDescent="0.25">
      <c r="A6" s="56" t="s">
        <v>119</v>
      </c>
      <c r="B6" s="56">
        <v>7227</v>
      </c>
      <c r="C6" s="56" t="s">
        <v>120</v>
      </c>
      <c r="D6" s="56" t="s">
        <v>121</v>
      </c>
      <c r="E6" s="57" t="s">
        <v>122</v>
      </c>
    </row>
    <row r="7" spans="1:5" ht="16.5" x14ac:dyDescent="0.25">
      <c r="A7" s="56" t="s">
        <v>123</v>
      </c>
      <c r="B7" s="56">
        <v>7224</v>
      </c>
      <c r="C7" s="56" t="s">
        <v>124</v>
      </c>
      <c r="D7" s="56" t="s">
        <v>125</v>
      </c>
      <c r="E7" s="57" t="s">
        <v>126</v>
      </c>
    </row>
    <row r="8" spans="1:5" ht="16.5" x14ac:dyDescent="0.25">
      <c r="A8" s="56" t="s">
        <v>127</v>
      </c>
      <c r="B8" s="56"/>
      <c r="C8" s="56" t="s">
        <v>128</v>
      </c>
      <c r="D8" s="56"/>
      <c r="E8" s="56"/>
    </row>
    <row r="9" spans="1:5" x14ac:dyDescent="0.25">
      <c r="A9" s="58"/>
      <c r="B9" s="59"/>
      <c r="C9" s="59"/>
      <c r="D9" s="59"/>
      <c r="E9" s="60"/>
    </row>
    <row r="10" spans="1:5" x14ac:dyDescent="0.25">
      <c r="A10" s="54" t="s">
        <v>129</v>
      </c>
      <c r="B10" s="54" t="s">
        <v>100</v>
      </c>
      <c r="C10" s="54" t="s">
        <v>99</v>
      </c>
      <c r="D10" s="54" t="s">
        <v>101</v>
      </c>
      <c r="E10" s="54" t="s">
        <v>102</v>
      </c>
    </row>
    <row r="11" spans="1:5" ht="15.75" x14ac:dyDescent="0.25">
      <c r="A11" s="56" t="s">
        <v>130</v>
      </c>
      <c r="B11" s="56">
        <v>7152</v>
      </c>
      <c r="C11" s="56" t="s">
        <v>131</v>
      </c>
      <c r="D11" s="56" t="s">
        <v>132</v>
      </c>
      <c r="E11" s="57" t="s">
        <v>133</v>
      </c>
    </row>
    <row r="12" spans="1:5" ht="15.75" x14ac:dyDescent="0.25">
      <c r="A12" s="56" t="s">
        <v>134</v>
      </c>
      <c r="B12" s="56">
        <v>7164</v>
      </c>
      <c r="C12" s="56" t="s">
        <v>135</v>
      </c>
      <c r="D12" s="56" t="s">
        <v>136</v>
      </c>
      <c r="E12" s="57" t="s">
        <v>137</v>
      </c>
    </row>
    <row r="13" spans="1:5" ht="16.5" x14ac:dyDescent="0.25">
      <c r="A13" s="56" t="s">
        <v>138</v>
      </c>
      <c r="B13" s="56">
        <v>7169</v>
      </c>
      <c r="C13" s="56" t="s">
        <v>139</v>
      </c>
      <c r="D13" s="56" t="s">
        <v>140</v>
      </c>
      <c r="E13" s="57" t="s">
        <v>141</v>
      </c>
    </row>
    <row r="14" spans="1:5" ht="16.5" x14ac:dyDescent="0.25">
      <c r="A14" s="56" t="s">
        <v>142</v>
      </c>
      <c r="B14" s="56">
        <v>7167</v>
      </c>
      <c r="C14" s="56" t="s">
        <v>143</v>
      </c>
      <c r="D14" s="56" t="s">
        <v>144</v>
      </c>
      <c r="E14" s="57" t="s">
        <v>145</v>
      </c>
    </row>
    <row r="15" spans="1:5" ht="16.5" x14ac:dyDescent="0.25">
      <c r="A15" s="56" t="s">
        <v>146</v>
      </c>
      <c r="B15" s="56">
        <v>7130</v>
      </c>
      <c r="C15" s="56" t="s">
        <v>147</v>
      </c>
      <c r="D15" s="56" t="s">
        <v>148</v>
      </c>
      <c r="E15" s="57" t="s">
        <v>149</v>
      </c>
    </row>
    <row r="16" spans="1:5" ht="16.5" x14ac:dyDescent="0.25">
      <c r="A16" s="56" t="s">
        <v>150</v>
      </c>
      <c r="B16" s="56">
        <v>7163</v>
      </c>
      <c r="C16" s="56" t="s">
        <v>151</v>
      </c>
      <c r="D16" s="56" t="s">
        <v>152</v>
      </c>
      <c r="E16" s="57" t="s">
        <v>153</v>
      </c>
    </row>
    <row r="17" spans="1:5" ht="16.5" x14ac:dyDescent="0.25">
      <c r="A17" s="56" t="s">
        <v>154</v>
      </c>
      <c r="B17" s="56">
        <v>7149</v>
      </c>
      <c r="C17" s="56" t="s">
        <v>155</v>
      </c>
      <c r="D17" s="56" t="s">
        <v>156</v>
      </c>
      <c r="E17" s="57" t="s">
        <v>157</v>
      </c>
    </row>
    <row r="18" spans="1:5" ht="16.5" x14ac:dyDescent="0.25">
      <c r="A18" s="56" t="s">
        <v>158</v>
      </c>
      <c r="B18" s="56" t="s">
        <v>160</v>
      </c>
      <c r="C18" s="56" t="s">
        <v>159</v>
      </c>
      <c r="D18" s="56" t="s">
        <v>161</v>
      </c>
      <c r="E18" s="57" t="s">
        <v>162</v>
      </c>
    </row>
    <row r="19" spans="1:5" ht="16.5" x14ac:dyDescent="0.25">
      <c r="A19" s="56" t="s">
        <v>163</v>
      </c>
      <c r="B19" s="56" t="s">
        <v>165</v>
      </c>
      <c r="C19" s="56" t="s">
        <v>164</v>
      </c>
      <c r="D19" s="56" t="s">
        <v>166</v>
      </c>
      <c r="E19" s="57" t="s">
        <v>167</v>
      </c>
    </row>
    <row r="20" spans="1:5" ht="16.5" x14ac:dyDescent="0.25">
      <c r="A20" s="56" t="s">
        <v>168</v>
      </c>
      <c r="B20" s="56">
        <v>7132</v>
      </c>
      <c r="C20" s="56" t="s">
        <v>169</v>
      </c>
      <c r="D20" s="56" t="s">
        <v>170</v>
      </c>
      <c r="E20" s="57" t="s">
        <v>171</v>
      </c>
    </row>
    <row r="21" spans="1:5" x14ac:dyDescent="0.25">
      <c r="A21" s="56" t="s">
        <v>172</v>
      </c>
      <c r="B21" s="56">
        <v>7118</v>
      </c>
      <c r="C21" s="56" t="s">
        <v>173</v>
      </c>
      <c r="D21" s="56" t="s">
        <v>174</v>
      </c>
      <c r="E21" s="57" t="s">
        <v>175</v>
      </c>
    </row>
    <row r="22" spans="1:5" ht="16.5" x14ac:dyDescent="0.25">
      <c r="A22" s="56" t="s">
        <v>176</v>
      </c>
      <c r="B22" s="56">
        <v>7120</v>
      </c>
      <c r="C22" s="56" t="s">
        <v>177</v>
      </c>
      <c r="D22" s="56" t="s">
        <v>178</v>
      </c>
      <c r="E22" s="57" t="s">
        <v>179</v>
      </c>
    </row>
    <row r="23" spans="1:5" ht="16.5" x14ac:dyDescent="0.25">
      <c r="A23" s="56" t="s">
        <v>180</v>
      </c>
      <c r="B23" s="56">
        <v>7162</v>
      </c>
      <c r="C23" s="56" t="s">
        <v>181</v>
      </c>
      <c r="D23" s="56" t="s">
        <v>182</v>
      </c>
      <c r="E23" s="57" t="s">
        <v>183</v>
      </c>
    </row>
    <row r="24" spans="1:5" ht="16.5" x14ac:dyDescent="0.25">
      <c r="A24" s="56" t="s">
        <v>184</v>
      </c>
      <c r="B24" s="56">
        <v>7165</v>
      </c>
      <c r="C24" s="56" t="s">
        <v>185</v>
      </c>
      <c r="D24" s="56" t="s">
        <v>186</v>
      </c>
      <c r="E24" s="57" t="s">
        <v>187</v>
      </c>
    </row>
    <row r="25" spans="1:5" ht="16.5" x14ac:dyDescent="0.25">
      <c r="A25" s="56" t="s">
        <v>188</v>
      </c>
      <c r="B25" s="56" t="s">
        <v>190</v>
      </c>
      <c r="C25" s="56" t="s">
        <v>189</v>
      </c>
      <c r="D25" s="56" t="s">
        <v>191</v>
      </c>
      <c r="E25" s="57" t="s">
        <v>192</v>
      </c>
    </row>
    <row r="26" spans="1:5" x14ac:dyDescent="0.25">
      <c r="A26" s="56" t="s">
        <v>193</v>
      </c>
      <c r="B26" s="56">
        <v>7128</v>
      </c>
      <c r="C26" s="56" t="s">
        <v>194</v>
      </c>
      <c r="D26" s="56" t="s">
        <v>195</v>
      </c>
      <c r="E26" s="57" t="s">
        <v>196</v>
      </c>
    </row>
    <row r="27" spans="1:5" ht="16.5" x14ac:dyDescent="0.25">
      <c r="A27" s="56" t="s">
        <v>197</v>
      </c>
      <c r="B27" s="56">
        <v>7133</v>
      </c>
      <c r="C27" s="56" t="s">
        <v>198</v>
      </c>
      <c r="D27" s="56" t="s">
        <v>199</v>
      </c>
      <c r="E27" s="57" t="s">
        <v>200</v>
      </c>
    </row>
    <row r="28" spans="1:5" x14ac:dyDescent="0.25">
      <c r="A28" s="58"/>
      <c r="B28" s="59"/>
      <c r="C28" s="59"/>
      <c r="D28" s="59"/>
      <c r="E28" s="60"/>
    </row>
    <row r="29" spans="1:5" x14ac:dyDescent="0.25">
      <c r="A29" s="54" t="s">
        <v>201</v>
      </c>
      <c r="B29" s="54" t="s">
        <v>100</v>
      </c>
      <c r="C29" s="54" t="s">
        <v>99</v>
      </c>
      <c r="D29" s="54" t="s">
        <v>101</v>
      </c>
      <c r="E29" s="54" t="s">
        <v>102</v>
      </c>
    </row>
    <row r="30" spans="1:5" ht="16.5" x14ac:dyDescent="0.25">
      <c r="A30" s="56" t="s">
        <v>202</v>
      </c>
      <c r="B30" s="56">
        <v>7158</v>
      </c>
      <c r="C30" s="56" t="s">
        <v>203</v>
      </c>
      <c r="D30" s="56" t="s">
        <v>204</v>
      </c>
      <c r="E30" s="57" t="s">
        <v>205</v>
      </c>
    </row>
    <row r="31" spans="1:5" x14ac:dyDescent="0.25">
      <c r="A31" s="58"/>
      <c r="B31" s="59"/>
      <c r="C31" s="59"/>
      <c r="D31" s="59"/>
      <c r="E31" s="60"/>
    </row>
    <row r="32" spans="1:5" x14ac:dyDescent="0.25">
      <c r="A32" s="54" t="s">
        <v>206</v>
      </c>
      <c r="B32" s="54" t="s">
        <v>100</v>
      </c>
      <c r="C32" s="54" t="s">
        <v>99</v>
      </c>
      <c r="D32" s="54" t="s">
        <v>101</v>
      </c>
      <c r="E32" s="54" t="s">
        <v>102</v>
      </c>
    </row>
    <row r="33" spans="1:5" ht="16.5" x14ac:dyDescent="0.25">
      <c r="A33" s="56" t="s">
        <v>207</v>
      </c>
      <c r="B33" s="56">
        <v>7150</v>
      </c>
      <c r="C33" s="56" t="s">
        <v>208</v>
      </c>
      <c r="D33" s="56" t="s">
        <v>209</v>
      </c>
      <c r="E33" s="57" t="s">
        <v>210</v>
      </c>
    </row>
    <row r="34" spans="1:5" ht="16.5" x14ac:dyDescent="0.25">
      <c r="A34" s="56" t="s">
        <v>211</v>
      </c>
      <c r="B34" s="56">
        <v>7136</v>
      </c>
      <c r="C34" s="56" t="s">
        <v>212</v>
      </c>
      <c r="D34" s="56" t="s">
        <v>213</v>
      </c>
      <c r="E34" s="57" t="s">
        <v>214</v>
      </c>
    </row>
    <row r="35" spans="1:5" ht="16.5" x14ac:dyDescent="0.25">
      <c r="A35" s="56" t="s">
        <v>215</v>
      </c>
      <c r="B35" s="56">
        <v>7121</v>
      </c>
      <c r="C35" s="56" t="s">
        <v>216</v>
      </c>
      <c r="D35" s="56" t="s">
        <v>217</v>
      </c>
      <c r="E35" s="57" t="s">
        <v>218</v>
      </c>
    </row>
  </sheetData>
  <sheetProtection algorithmName="SHA-512" hashValue="22FLO9r1SHJ32MZl7xit0TsEPPgdPg4XEx3gvsCALorzc1GdGVJ1PKL5Ujgbyn+3U6OARPgriwZjSJxTPDUjRA==" saltValue="6M7pcK602bbWC1Khur5WYQ==" spinCount="100000" sheet="1" objects="1" scenarios="1"/>
  <phoneticPr fontId="21" type="noConversion"/>
  <hyperlinks>
    <hyperlink ref="E11" r:id="rId1" xr:uid="{F854BFA2-AED2-4BCB-908A-0E176F1B8418}"/>
    <hyperlink ref="E12" r:id="rId2" xr:uid="{612BC565-15A1-4236-A7E5-B3F1D4F491B6}"/>
    <hyperlink ref="E13" r:id="rId3" xr:uid="{09E6F18C-9184-4727-9D89-0F0D06F9B3A4}"/>
    <hyperlink ref="E14" r:id="rId4" xr:uid="{5850ED09-2DDE-47EC-9706-8C50651780AF}"/>
    <hyperlink ref="E15" r:id="rId5" xr:uid="{F6EB9AD3-AD8E-42AF-AF4F-A1B3C582C622}"/>
    <hyperlink ref="E16" r:id="rId6" xr:uid="{E009616C-9F3F-4638-83C7-1D7CE6D9FBB0}"/>
    <hyperlink ref="E17" r:id="rId7" xr:uid="{EB92E3A7-AA57-4E3A-BF68-8020BD20D1F3}"/>
    <hyperlink ref="E18" r:id="rId8" xr:uid="{A73D3C47-E273-49E3-9ECE-18E18762D9C6}"/>
    <hyperlink ref="E19" r:id="rId9" xr:uid="{CC7E8349-E579-4180-941D-66305D61F8CB}"/>
    <hyperlink ref="E20" r:id="rId10" xr:uid="{0F3AFBD8-C41A-41D8-A631-C6C7D8A4D65D}"/>
    <hyperlink ref="E21" r:id="rId11" xr:uid="{3167FF06-F383-466A-8141-DC4C68EF2484}"/>
    <hyperlink ref="E22" r:id="rId12" xr:uid="{17CC57BF-25EE-43F0-A58B-627349CB0BE9}"/>
    <hyperlink ref="E23" r:id="rId13" xr:uid="{36ED875A-EED4-4E96-A05C-D6240E0EA72A}"/>
    <hyperlink ref="E24" r:id="rId14" xr:uid="{76AB0B71-0DF6-4925-9D6A-AE53FA0F5CEE}"/>
    <hyperlink ref="E25" r:id="rId15" xr:uid="{60FABBF6-2A9A-446E-B2D6-366F96D81B8E}"/>
    <hyperlink ref="E26" r:id="rId16" xr:uid="{0E951279-71F0-4F35-8358-222F9B3C9DFF}"/>
    <hyperlink ref="E27" r:id="rId17" xr:uid="{23829D69-4117-41C1-B20C-BD32071F3FC0}"/>
    <hyperlink ref="E30" r:id="rId18" xr:uid="{B1355A4C-9906-44A3-89CB-717E59942107}"/>
    <hyperlink ref="E33" r:id="rId19" xr:uid="{CCF021D3-6F47-4D22-8E97-2FC071C0EEB3}"/>
    <hyperlink ref="E34" r:id="rId20" xr:uid="{718FCE00-20E6-4A62-875E-78D6D5DFCB6F}"/>
    <hyperlink ref="E35" r:id="rId21" xr:uid="{283C4028-4CA5-4322-A153-2FBB7369DE90}"/>
    <hyperlink ref="E2" r:id="rId22" xr:uid="{9FF3387C-14D6-4216-AC4D-4C708873A967}"/>
    <hyperlink ref="E3" r:id="rId23" xr:uid="{B33EDF84-D1CD-4E48-A634-A62F28CD8196}"/>
    <hyperlink ref="E4" r:id="rId24" xr:uid="{F02DC54A-2315-4190-9C26-B5152940B1B2}"/>
    <hyperlink ref="E5" r:id="rId25" xr:uid="{88F5351C-8EA4-4E8D-B3F5-19B7DDF7CF02}"/>
    <hyperlink ref="E6" r:id="rId26" xr:uid="{778BBDF7-4348-4F50-B771-96B38EC4B0BB}"/>
    <hyperlink ref="E7" r:id="rId27" xr:uid="{92C35684-01A2-4B2A-9352-09DB95D3B2F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5B6C0-89B1-41E9-ABD7-F1C96DA89AA7}">
  <sheetPr>
    <pageSetUpPr fitToPage="1"/>
  </sheetPr>
  <dimension ref="A1:X37"/>
  <sheetViews>
    <sheetView topLeftCell="A2" zoomScale="55" zoomScaleNormal="55" workbookViewId="0">
      <selection activeCell="H13" sqref="H13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</f>
        <v>46245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1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7226</v>
      </c>
      <c r="C12" s="106" t="str">
        <f>_xlfn.IFNA(VLOOKUP(B12,門店清單!A:B,2,0),"")</f>
        <v>倫敦人</v>
      </c>
      <c r="D12" s="106" t="str">
        <f>_xlfn.IFNA(VLOOKUP(B12,店鋪地址!B:C,2,0),"")</f>
        <v>RML</v>
      </c>
      <c r="E12" s="84"/>
      <c r="F12" s="84"/>
      <c r="G12" s="84"/>
      <c r="H12" s="85">
        <v>1</v>
      </c>
      <c r="I12" s="86"/>
      <c r="J12" s="87"/>
      <c r="K12" s="87"/>
      <c r="L12" s="88"/>
      <c r="M12" s="108">
        <f>SUM(E12:L12)</f>
        <v>1</v>
      </c>
      <c r="N12" s="89" t="s">
        <v>235</v>
      </c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oy1Zi2M64Cn6Os1bazFYO1bd47k4neY8LPGknKfX/br8MQfnGTBg5DHipBui+9g1rGdjUSfrS6XFJ2/kED26g==" saltValue="/1Oxha7yrxFiaPhpY6q39A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6" priority="2" stopIfTrue="1"/>
  </conditionalFormatting>
  <conditionalFormatting sqref="B30:B36">
    <cfRule type="duplicateValues" dxfId="3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532B49BC-84C6-4499-BB87-38E5486A6AB0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4E7617B7-8E35-464C-8189-54368409F9C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67401D6E-F10A-44F4-8F2C-A0EF33F9F21B}">
          <x14:formula1>
            <xm:f>門店清單!$A:$A</xm:f>
          </x14:formula1>
          <xm:sqref>B12:B31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8A0E0-F801-415B-97AF-0A0AFBE055F8}">
  <sheetPr>
    <pageSetUpPr fitToPage="1"/>
  </sheetPr>
  <dimension ref="A1:X37"/>
  <sheetViews>
    <sheetView zoomScale="40" zoomScaleNormal="40" workbookViewId="0">
      <selection activeCell="F22" sqref="F22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2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7215</v>
      </c>
      <c r="C12" s="106" t="str">
        <f>_xlfn.IFNA(VLOOKUP(B12,門店清單!A:B,2,0),"")</f>
        <v>板樟堂</v>
      </c>
      <c r="D12" s="106" t="str">
        <f>_xlfn.IFNA(VLOOKUP(B12,店鋪地址!B:C,2,0),"")</f>
        <v>RMD</v>
      </c>
      <c r="E12" s="84">
        <v>1</v>
      </c>
      <c r="F12" s="84"/>
      <c r="G12" s="84"/>
      <c r="H12" s="85"/>
      <c r="I12" s="86"/>
      <c r="J12" s="87"/>
      <c r="K12" s="87"/>
      <c r="L12" s="88"/>
      <c r="M12" s="108">
        <f>SUM(E12:L12)</f>
        <v>1</v>
      </c>
      <c r="N12" s="89" t="s">
        <v>236</v>
      </c>
      <c r="O12" s="90"/>
    </row>
    <row r="13" spans="1:24" x14ac:dyDescent="0.25">
      <c r="A13" s="82">
        <v>2</v>
      </c>
      <c r="B13" s="91">
        <v>7227</v>
      </c>
      <c r="C13" s="106" t="str">
        <f>_xlfn.IFNA(VLOOKUP(B13,門店清單!A:B,2,0),"")</f>
        <v>澳門新八佰伴Core</v>
      </c>
      <c r="D13" s="106" t="str">
        <f>_xlfn.IFNA(VLOOKUP(B13,店鋪地址!B:C,2,0),"")</f>
        <v>RYC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237</v>
      </c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QEyvkQn2vhdcz6Ur6xc7o3w4dXwcaj71F+CltIRbSpaOJNnPkAyGla0Opq+mk4nKXQ1BTvCHmzSHX2iNz2/AuQ==" saltValue="djUuYTDVc8iOYnKlDjE4O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4" priority="2" stopIfTrue="1"/>
  </conditionalFormatting>
  <conditionalFormatting sqref="B30:B36">
    <cfRule type="duplicateValues" dxfId="3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F416F2D3-0E01-4C17-AAE7-B6CBC272793D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9C8E945-6975-4FB4-B286-DA2FA263CF6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726D2EE6-299D-4814-AF1E-27ABB151F517}">
          <x14:formula1>
            <xm:f>門店清單!$A:$A</xm:f>
          </x14:formula1>
          <xm:sqref>B12:B31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009A6-033D-4500-B67D-8E92FCB5DCE6}">
  <sheetPr>
    <pageSetUpPr fitToPage="1"/>
  </sheetPr>
  <dimension ref="A1:X37"/>
  <sheetViews>
    <sheetView tabSelected="1" topLeftCell="A10" zoomScale="55" zoomScaleNormal="55" workbookViewId="0">
      <selection activeCell="E25" sqref="E25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61.125" style="61" bestFit="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v>46246</v>
      </c>
      <c r="I4" s="114">
        <f>SUM(E12:E36,I12:I36)</f>
        <v>14</v>
      </c>
      <c r="J4" s="115">
        <f>SUM(F12:F36,J12:J36)</f>
        <v>0</v>
      </c>
      <c r="K4" s="115">
        <f>SUM(G12:G36,K12:K36)</f>
        <v>0</v>
      </c>
      <c r="L4" s="116">
        <f>SUM(H12:H36,L12:L36)</f>
        <v>4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>
        <v>1005</v>
      </c>
      <c r="C12" s="106" t="str">
        <f>_xlfn.IFNA(VLOOKUP(B12,門店清單!A:B,2,0),"")</f>
        <v>D1-MRSK-SZ-報廢品倉(斐乐)</v>
      </c>
      <c r="D12" s="106" t="str">
        <f>_xlfn.IFNA(VLOOKUP(B12,店鋪地址!B:C,2,0),"")</f>
        <v/>
      </c>
      <c r="E12" s="84"/>
      <c r="F12" s="84"/>
      <c r="G12" s="84"/>
      <c r="H12" s="85"/>
      <c r="I12" s="86">
        <v>1</v>
      </c>
      <c r="J12" s="87"/>
      <c r="K12" s="87"/>
      <c r="L12" s="88"/>
      <c r="M12" s="108">
        <f>SUM(E12:L12)</f>
        <v>1</v>
      </c>
      <c r="N12" s="89" t="s">
        <v>241</v>
      </c>
      <c r="O12" s="90"/>
    </row>
    <row r="13" spans="1:24" x14ac:dyDescent="0.25">
      <c r="A13" s="82">
        <v>2</v>
      </c>
      <c r="B13" s="91">
        <v>7215</v>
      </c>
      <c r="C13" s="106" t="str">
        <f>_xlfn.IFNA(VLOOKUP(B13,門店清單!A:B,2,0),"")</f>
        <v>板樟堂</v>
      </c>
      <c r="D13" s="106" t="str">
        <f>_xlfn.IFNA(VLOOKUP(B13,店鋪地址!B:C,2,0),"")</f>
        <v>RMD</v>
      </c>
      <c r="E13" s="92">
        <v>1</v>
      </c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1</v>
      </c>
      <c r="N13" s="89" t="s">
        <v>240</v>
      </c>
      <c r="O13" s="89"/>
    </row>
    <row r="14" spans="1:24" x14ac:dyDescent="0.25">
      <c r="A14" s="82">
        <v>3</v>
      </c>
      <c r="B14" s="91">
        <v>7226</v>
      </c>
      <c r="C14" s="106" t="str">
        <f>_xlfn.IFNA(VLOOKUP(B14,門店清單!A:B,2,0),"")</f>
        <v>倫敦人</v>
      </c>
      <c r="D14" s="106" t="str">
        <f>_xlfn.IFNA(VLOOKUP(B14,店鋪地址!B:C,2,0),"")</f>
        <v>RML</v>
      </c>
      <c r="E14" s="92"/>
      <c r="F14" s="92"/>
      <c r="G14" s="93"/>
      <c r="H14" s="94">
        <v>4</v>
      </c>
      <c r="I14" s="95"/>
      <c r="J14" s="96"/>
      <c r="K14" s="96"/>
      <c r="L14" s="97"/>
      <c r="M14" s="109">
        <f t="shared" si="0"/>
        <v>4</v>
      </c>
      <c r="N14" s="89" t="s">
        <v>238</v>
      </c>
      <c r="O14" s="89"/>
    </row>
    <row r="15" spans="1:24" x14ac:dyDescent="0.25">
      <c r="A15" s="82">
        <v>4</v>
      </c>
      <c r="B15" s="91">
        <v>7149</v>
      </c>
      <c r="C15" s="106" t="str">
        <f>_xlfn.IFNA(VLOOKUP(B15,門店清單!A:B,2,0),"")</f>
        <v>荷里活 Mega</v>
      </c>
      <c r="D15" s="106" t="str">
        <f>_xlfn.IFNA(VLOOKUP(B15,店鋪地址!B:C,2,0),"")</f>
        <v>RM1</v>
      </c>
      <c r="E15" s="92">
        <v>1</v>
      </c>
      <c r="F15" s="92"/>
      <c r="G15" s="93"/>
      <c r="H15" s="94"/>
      <c r="I15" s="95"/>
      <c r="J15" s="96"/>
      <c r="K15" s="96"/>
      <c r="L15" s="97"/>
      <c r="M15" s="109">
        <f t="shared" si="0"/>
        <v>1</v>
      </c>
      <c r="N15" s="89" t="s">
        <v>239</v>
      </c>
      <c r="O15" s="89"/>
    </row>
    <row r="16" spans="1:24" x14ac:dyDescent="0.25">
      <c r="A16" s="82">
        <v>5</v>
      </c>
      <c r="B16" s="91">
        <v>7227</v>
      </c>
      <c r="C16" s="106" t="str">
        <f>_xlfn.IFNA(VLOOKUP(B16,門店清單!A:B,2,0),"")</f>
        <v>澳門新八佰伴Core</v>
      </c>
      <c r="D16" s="106" t="str">
        <f>_xlfn.IFNA(VLOOKUP(B16,店鋪地址!B:C,2,0),"")</f>
        <v>RYC</v>
      </c>
      <c r="E16" s="92">
        <v>1</v>
      </c>
      <c r="F16" s="92"/>
      <c r="G16" s="93"/>
      <c r="H16" s="94"/>
      <c r="I16" s="95"/>
      <c r="J16" s="96"/>
      <c r="K16" s="96"/>
      <c r="L16" s="97"/>
      <c r="M16" s="109">
        <f t="shared" si="0"/>
        <v>1</v>
      </c>
      <c r="N16" s="89" t="s">
        <v>242</v>
      </c>
      <c r="O16" s="89"/>
    </row>
    <row r="17" spans="1:15" x14ac:dyDescent="0.25">
      <c r="A17" s="82">
        <v>6</v>
      </c>
      <c r="B17" s="91">
        <v>7132</v>
      </c>
      <c r="C17" s="106" t="str">
        <f>_xlfn.IFNA(VLOOKUP(B17,門店清單!A:B,2,0),"")</f>
        <v>海港城</v>
      </c>
      <c r="D17" s="106" t="str">
        <f>_xlfn.IFNA(VLOOKUP(B17,店鋪地址!B:C,2,0),"")</f>
        <v>RO4</v>
      </c>
      <c r="E17" s="92">
        <v>1</v>
      </c>
      <c r="F17" s="92"/>
      <c r="G17" s="93"/>
      <c r="H17" s="94"/>
      <c r="I17" s="95"/>
      <c r="J17" s="96"/>
      <c r="K17" s="96"/>
      <c r="L17" s="97"/>
      <c r="M17" s="109">
        <f t="shared" si="0"/>
        <v>1</v>
      </c>
      <c r="N17" s="89" t="s">
        <v>243</v>
      </c>
      <c r="O17" s="89"/>
    </row>
    <row r="18" spans="1:15" x14ac:dyDescent="0.25">
      <c r="A18" s="82">
        <v>7</v>
      </c>
      <c r="B18" s="91" t="s">
        <v>245</v>
      </c>
      <c r="C18" s="106" t="str">
        <f>_xlfn.IFNA(VLOOKUP(B18,門店清單!A:B,2,0),"")</f>
        <v>美丽华旗舰店</v>
      </c>
      <c r="D18" s="106" t="str">
        <f>_xlfn.IFNA(VLOOKUP(B18,店鋪地址!B:C,2,0),"")</f>
        <v>RMR</v>
      </c>
      <c r="E18" s="92">
        <v>1</v>
      </c>
      <c r="F18" s="92"/>
      <c r="G18" s="93"/>
      <c r="H18" s="94"/>
      <c r="I18" s="95"/>
      <c r="J18" s="96"/>
      <c r="K18" s="96"/>
      <c r="L18" s="97"/>
      <c r="M18" s="109">
        <f t="shared" si="0"/>
        <v>1</v>
      </c>
      <c r="N18" s="89" t="s">
        <v>244</v>
      </c>
      <c r="O18" s="89"/>
    </row>
    <row r="19" spans="1:15" x14ac:dyDescent="0.25">
      <c r="A19" s="82">
        <v>8</v>
      </c>
      <c r="B19" s="91">
        <v>7132</v>
      </c>
      <c r="C19" s="106" t="str">
        <f>_xlfn.IFNA(VLOOKUP(B19,門店清單!A:B,2,0),"")</f>
        <v>海港城</v>
      </c>
      <c r="D19" s="106" t="str">
        <f>_xlfn.IFNA(VLOOKUP(B19,店鋪地址!B:C,2,0),"")</f>
        <v>RO4</v>
      </c>
      <c r="E19" s="92">
        <v>1</v>
      </c>
      <c r="F19" s="92"/>
      <c r="G19" s="93"/>
      <c r="H19" s="94"/>
      <c r="I19" s="95"/>
      <c r="J19" s="96"/>
      <c r="K19" s="96"/>
      <c r="L19" s="97"/>
      <c r="M19" s="109">
        <f t="shared" si="0"/>
        <v>1</v>
      </c>
      <c r="N19" s="89" t="s">
        <v>246</v>
      </c>
      <c r="O19" s="89"/>
    </row>
    <row r="20" spans="1:15" x14ac:dyDescent="0.25">
      <c r="A20" s="82">
        <v>9</v>
      </c>
      <c r="B20" s="91">
        <v>7193</v>
      </c>
      <c r="C20" s="106" t="str">
        <f>_xlfn.IFNA(VLOOKUP(B20,門店清單!A:B,2,0),"")</f>
        <v>popup</v>
      </c>
      <c r="D20" s="106" t="str">
        <f>_xlfn.IFNA(VLOOKUP(B20,店鋪地址!B:C,2,0),"")</f>
        <v/>
      </c>
      <c r="E20" s="92">
        <v>1</v>
      </c>
      <c r="F20" s="92"/>
      <c r="G20" s="93"/>
      <c r="H20" s="94"/>
      <c r="I20" s="95"/>
      <c r="J20" s="96"/>
      <c r="K20" s="96"/>
      <c r="L20" s="97"/>
      <c r="M20" s="109">
        <f t="shared" si="0"/>
        <v>1</v>
      </c>
      <c r="N20" s="89" t="s">
        <v>248</v>
      </c>
      <c r="O20" s="89"/>
    </row>
    <row r="21" spans="1:15" x14ac:dyDescent="0.25">
      <c r="A21" s="82">
        <v>10</v>
      </c>
      <c r="B21" s="91">
        <v>7227</v>
      </c>
      <c r="C21" s="106" t="str">
        <f>_xlfn.IFNA(VLOOKUP(B21,門店清單!A:B,2,0),"")</f>
        <v>澳門新八佰伴Core</v>
      </c>
      <c r="D21" s="106" t="str">
        <f>_xlfn.IFNA(VLOOKUP(B21,店鋪地址!B:C,2,0),"")</f>
        <v>RYC</v>
      </c>
      <c r="E21" s="92">
        <v>1</v>
      </c>
      <c r="F21" s="92"/>
      <c r="G21" s="93"/>
      <c r="H21" s="94"/>
      <c r="I21" s="95"/>
      <c r="J21" s="96"/>
      <c r="K21" s="96"/>
      <c r="L21" s="97"/>
      <c r="M21" s="109">
        <f t="shared" si="0"/>
        <v>1</v>
      </c>
      <c r="N21" s="89" t="s">
        <v>249</v>
      </c>
      <c r="O21" s="89"/>
    </row>
    <row r="22" spans="1:15" x14ac:dyDescent="0.25">
      <c r="A22" s="82">
        <v>11</v>
      </c>
      <c r="B22" s="91">
        <v>7215</v>
      </c>
      <c r="C22" s="106" t="str">
        <f>_xlfn.IFNA(VLOOKUP(B22,門店清單!A:B,2,0),"")</f>
        <v>板樟堂</v>
      </c>
      <c r="D22" s="106" t="str">
        <f>_xlfn.IFNA(VLOOKUP(B22,店鋪地址!B:C,2,0),"")</f>
        <v>RMD</v>
      </c>
      <c r="E22" s="92">
        <v>3</v>
      </c>
      <c r="F22" s="92"/>
      <c r="G22" s="93"/>
      <c r="H22" s="94"/>
      <c r="I22" s="95"/>
      <c r="J22" s="96"/>
      <c r="K22" s="96"/>
      <c r="L22" s="97"/>
      <c r="M22" s="109">
        <f t="shared" si="0"/>
        <v>3</v>
      </c>
      <c r="N22" s="89" t="s">
        <v>251</v>
      </c>
      <c r="O22" s="89"/>
    </row>
    <row r="23" spans="1:15" x14ac:dyDescent="0.25">
      <c r="A23" s="82">
        <v>12</v>
      </c>
      <c r="B23" s="91">
        <v>7226</v>
      </c>
      <c r="C23" s="106" t="str">
        <f>_xlfn.IFNA(VLOOKUP(B23,門店清單!A:B,2,0),"")</f>
        <v>倫敦人</v>
      </c>
      <c r="D23" s="106" t="str">
        <f>_xlfn.IFNA(VLOOKUP(B23,店鋪地址!B:C,2,0),"")</f>
        <v>RML</v>
      </c>
      <c r="E23" s="92">
        <v>1</v>
      </c>
      <c r="F23" s="92"/>
      <c r="G23" s="93"/>
      <c r="H23" s="94"/>
      <c r="I23" s="95"/>
      <c r="J23" s="96"/>
      <c r="K23" s="96"/>
      <c r="L23" s="97"/>
      <c r="M23" s="109">
        <f t="shared" si="0"/>
        <v>1</v>
      </c>
      <c r="N23" s="89" t="s">
        <v>250</v>
      </c>
      <c r="O23" s="89"/>
    </row>
    <row r="24" spans="1:15" x14ac:dyDescent="0.25">
      <c r="A24" s="82">
        <v>13</v>
      </c>
      <c r="B24" s="91">
        <v>7215</v>
      </c>
      <c r="C24" s="106" t="str">
        <f>_xlfn.IFNA(VLOOKUP(B24,門店清單!A:B,2,0),"")</f>
        <v>板樟堂</v>
      </c>
      <c r="D24" s="106" t="str">
        <f>_xlfn.IFNA(VLOOKUP(B24,店鋪地址!B:C,2,0),"")</f>
        <v>RMD</v>
      </c>
      <c r="E24" s="92">
        <v>1</v>
      </c>
      <c r="F24" s="92"/>
      <c r="G24" s="93"/>
      <c r="H24" s="94"/>
      <c r="I24" s="95"/>
      <c r="J24" s="96"/>
      <c r="K24" s="96"/>
      <c r="L24" s="97"/>
      <c r="M24" s="109">
        <f t="shared" si="0"/>
        <v>1</v>
      </c>
      <c r="N24" s="89" t="s">
        <v>252</v>
      </c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X6BCtjJIJRPhp7dvd17paq4BjwB7GeYqdGJTNeciDde5IwYwwhqwQJjhDc+w8AG4aPPoE7YvCxCWakJmbv0ACQ==" saltValue="eUd6cPa/us8Dg89oNoIHO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2" priority="2" stopIfTrue="1"/>
  </conditionalFormatting>
  <conditionalFormatting sqref="B30:B36">
    <cfRule type="duplicateValues" dxfId="31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7664C5CD-3319-4BF1-9910-6F2A6620BAB5}"/>
  </dataValidations>
  <pageMargins left="0.7" right="0.7" top="0.75" bottom="0.75" header="0.3" footer="0.3"/>
  <pageSetup paperSize="9" scale="2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/WH(倉庫)" error="請輸入4位數字門店代碼" xr:uid="{FAFC8355-6F7D-4754-9348-CAEB0F238240}">
          <x14:formula1>
            <xm:f>門店清單!$A:$A</xm:f>
          </x14:formula1>
          <xm:sqref>B12:B31</xm:sqref>
        </x14:dataValidation>
        <x14:dataValidation type="list" allowBlank="1" showInputMessage="1" showErrorMessage="1" errorTitle="4位數字門店代碼" error="請輸入4位數字門店代碼。如果仍無法輸入，請在“門店清單”A列新增4位數字門店代碼" xr:uid="{C9F72F45-A6E4-437F-8513-6BE69E54CFFE}">
          <x14:formula1>
            <xm:f>門店清單!$A:$A</xm:f>
          </x14:formula1>
          <xm:sqref>C3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009DA-8059-4627-95BA-718D24587D18}">
  <sheetPr>
    <pageSetUpPr fitToPage="1"/>
  </sheetPr>
  <dimension ref="A1:X37"/>
  <sheetViews>
    <sheetView zoomScale="40" zoomScaleNormal="40" workbookViewId="0">
      <selection activeCell="I11" sqref="I11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7h50/3oeiFNgDqp7zLB1MftSqeim6VOFjKGsA67Y2G9RzvKXHx7QLvP/QH08A8iJ91/U5bKc9xq3cRU1Os42nA==" saltValue="m1x6S+AHMfIRuZYx5Yavj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30" priority="2" stopIfTrue="1"/>
  </conditionalFormatting>
  <conditionalFormatting sqref="B30:B36">
    <cfRule type="duplicateValues" dxfId="29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F161734-932C-46E0-8CE3-FEE1280E76C1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F4D4735A-CA76-4C84-93AC-A0B2FC95550B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843E74B8-1B0F-4A2B-8A0B-0502753AE612}">
          <x14:formula1>
            <xm:f>門店清單!$A:$A</xm:f>
          </x14:formula1>
          <xm:sqref>B12:B31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8CA0F-0068-4037-9817-C31398195469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5u84GcRWX9QRAX7l5pIUBfkOVhln3mLmRmEe5c5moTqDYGRRT8iDy6J+ET3cBijZKccFPEZRxn93EltQ+96HYg==" saltValue="cMy2Pt0+0qb3iexhIertp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8" priority="2" stopIfTrue="1"/>
  </conditionalFormatting>
  <conditionalFormatting sqref="B30:B36">
    <cfRule type="duplicateValues" dxfId="27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9BD23F43-DC8F-4DF9-BEC6-34A0F18524E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9CBF7AC7-B7F7-4B0F-883C-763A06C2C07E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51992EC1-6F7F-441A-A174-D1E9C6D303CF}">
          <x14:formula1>
            <xm:f>門店清單!$A:$A</xm:f>
          </x14:formula1>
          <xm:sqref>B12:B31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1D18D-7019-4B80-947E-F84FA441E460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muSXcuVk/lwpMUSL2Y4/tS0ZFzd0oibouMokc8vHizOMyXOevklJrO8GMwGBY/ZuiS6Nu7/ypWa+rrCz6CvZGg==" saltValue="NOPgf1ETtgK4HJhTUD5piw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6" priority="2" stopIfTrue="1"/>
  </conditionalFormatting>
  <conditionalFormatting sqref="B30:B36">
    <cfRule type="duplicateValues" dxfId="25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DA435F0A-CE27-4DF9-A164-0D362F8BF34E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2AFCD6C-E1FC-487B-8422-EA6E16036B79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AC2C91C1-B70A-4B18-94ED-93308703D558}">
          <x14:formula1>
            <xm:f>門店清單!$A:$A</xm:f>
          </x14:formula1>
          <xm:sqref>B12:B31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B36FC-CC91-4828-B435-00A63C40FBD2}">
  <sheetPr>
    <pageSetUpPr fitToPage="1"/>
  </sheetPr>
  <dimension ref="A1:X37"/>
  <sheetViews>
    <sheetView workbookViewId="0">
      <selection sqref="A1:XFD1048576"/>
    </sheetView>
  </sheetViews>
  <sheetFormatPr defaultRowHeight="50.25" x14ac:dyDescent="0.25"/>
  <cols>
    <col min="1" max="1" width="13" style="61" customWidth="1"/>
    <col min="2" max="2" width="32.625" style="61" bestFit="1" customWidth="1"/>
    <col min="3" max="3" width="40.5" style="61" customWidth="1"/>
    <col min="4" max="4" width="24.875" style="61" customWidth="1"/>
    <col min="5" max="5" width="23.125" style="61" customWidth="1"/>
    <col min="6" max="12" width="21.375" style="61" customWidth="1"/>
    <col min="13" max="13" width="18.25" style="61" customWidth="1"/>
    <col min="14" max="14" width="161.75" style="61" customWidth="1"/>
    <col min="15" max="15" width="41.375" style="61" customWidth="1"/>
    <col min="16" max="16384" width="9" style="61"/>
  </cols>
  <sheetData>
    <row r="1" spans="1:24" ht="51" thickBot="1" x14ac:dyDescent="0.3"/>
    <row r="2" spans="1:24" ht="51" thickBot="1" x14ac:dyDescent="0.3">
      <c r="I2" s="131" t="s">
        <v>18</v>
      </c>
      <c r="J2" s="132"/>
      <c r="K2" s="133"/>
      <c r="L2" s="134"/>
    </row>
    <row r="3" spans="1:24" ht="42.75" customHeight="1" thickBot="1" x14ac:dyDescent="0.3">
      <c r="A3" s="135" t="s">
        <v>7</v>
      </c>
      <c r="B3" s="135"/>
      <c r="C3" s="62">
        <v>7211</v>
      </c>
      <c r="F3" s="63"/>
      <c r="G3" s="63"/>
      <c r="H3" s="63"/>
      <c r="I3" s="64" t="s">
        <v>1</v>
      </c>
      <c r="J3" s="65" t="s">
        <v>19</v>
      </c>
      <c r="K3" s="66" t="s">
        <v>2</v>
      </c>
      <c r="L3" s="66" t="s">
        <v>60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</row>
    <row r="4" spans="1:24" ht="42.75" customHeight="1" thickBot="1" x14ac:dyDescent="0.3">
      <c r="A4" s="136" t="s">
        <v>11</v>
      </c>
      <c r="B4" s="136"/>
      <c r="C4" s="68">
        <f ca="1">TODAY()+1</f>
        <v>46246</v>
      </c>
      <c r="I4" s="114">
        <f>SUM(E12:E36,I12:I36)</f>
        <v>0</v>
      </c>
      <c r="J4" s="115">
        <f>SUM(F12:F36,J12:J36)</f>
        <v>0</v>
      </c>
      <c r="K4" s="115">
        <f>SUM(G12:G36,K12:K36)</f>
        <v>0</v>
      </c>
      <c r="L4" s="116">
        <f>SUM(H12:H36,L12:L36)</f>
        <v>0</v>
      </c>
    </row>
    <row r="5" spans="1:24" x14ac:dyDescent="0.25">
      <c r="A5" s="69"/>
      <c r="B5" s="69"/>
      <c r="C5" s="69"/>
      <c r="D5" s="70"/>
      <c r="E5" s="70"/>
      <c r="I5" s="70"/>
      <c r="J5" s="70"/>
      <c r="K5" s="70"/>
      <c r="L5" s="70"/>
    </row>
    <row r="7" spans="1:24" ht="51" thickBot="1" x14ac:dyDescent="0.3"/>
    <row r="8" spans="1:24" ht="48" customHeight="1" thickBot="1" x14ac:dyDescent="0.3">
      <c r="B8" s="137" t="s">
        <v>10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9"/>
      <c r="N8" s="71"/>
      <c r="O8" s="72"/>
    </row>
    <row r="9" spans="1:24" ht="46.5" customHeight="1" x14ac:dyDescent="0.25">
      <c r="B9" s="140" t="s">
        <v>7</v>
      </c>
      <c r="C9" s="141"/>
      <c r="D9" s="141"/>
      <c r="E9" s="141"/>
      <c r="F9" s="141"/>
      <c r="G9" s="141"/>
      <c r="H9" s="142"/>
      <c r="I9" s="143" t="s">
        <v>9</v>
      </c>
      <c r="J9" s="144"/>
      <c r="K9" s="144"/>
      <c r="L9" s="145"/>
      <c r="M9" s="146" t="s">
        <v>5</v>
      </c>
      <c r="N9" s="121" t="s">
        <v>14</v>
      </c>
      <c r="O9" s="121" t="s">
        <v>57</v>
      </c>
    </row>
    <row r="10" spans="1:24" x14ac:dyDescent="0.25">
      <c r="B10" s="124" t="s">
        <v>4</v>
      </c>
      <c r="C10" s="125"/>
      <c r="D10" s="125"/>
      <c r="E10" s="125"/>
      <c r="F10" s="125"/>
      <c r="G10" s="125"/>
      <c r="H10" s="126"/>
      <c r="I10" s="127" t="s">
        <v>0</v>
      </c>
      <c r="J10" s="128"/>
      <c r="K10" s="129"/>
      <c r="L10" s="130"/>
      <c r="M10" s="147"/>
      <c r="N10" s="122"/>
      <c r="O10" s="122"/>
    </row>
    <row r="11" spans="1:24" ht="57" customHeight="1" thickBot="1" x14ac:dyDescent="0.3">
      <c r="A11" s="73" t="s">
        <v>6</v>
      </c>
      <c r="B11" s="111" t="s">
        <v>17</v>
      </c>
      <c r="C11" s="112" t="s">
        <v>219</v>
      </c>
      <c r="D11" s="113" t="s">
        <v>220</v>
      </c>
      <c r="E11" s="74" t="s">
        <v>1</v>
      </c>
      <c r="F11" s="75" t="s">
        <v>19</v>
      </c>
      <c r="G11" s="76" t="s">
        <v>2</v>
      </c>
      <c r="H11" s="77" t="s">
        <v>60</v>
      </c>
      <c r="I11" s="78" t="s">
        <v>1</v>
      </c>
      <c r="J11" s="79" t="s">
        <v>19</v>
      </c>
      <c r="K11" s="80" t="s">
        <v>2</v>
      </c>
      <c r="L11" s="81" t="s">
        <v>60</v>
      </c>
      <c r="M11" s="148"/>
      <c r="N11" s="123"/>
      <c r="O11" s="123"/>
    </row>
    <row r="12" spans="1:24" x14ac:dyDescent="0.25">
      <c r="A12" s="82">
        <v>1</v>
      </c>
      <c r="B12" s="83"/>
      <c r="C12" s="106" t="str">
        <f>_xlfn.IFNA(VLOOKUP(B12,門店清單!A:B,2,0),"")</f>
        <v/>
      </c>
      <c r="D12" s="106" t="str">
        <f>_xlfn.IFNA(VLOOKUP(B12,店鋪地址!B:C,2,0),"")</f>
        <v/>
      </c>
      <c r="E12" s="84"/>
      <c r="F12" s="84"/>
      <c r="G12" s="84"/>
      <c r="H12" s="85"/>
      <c r="I12" s="86"/>
      <c r="J12" s="87"/>
      <c r="K12" s="87"/>
      <c r="L12" s="88"/>
      <c r="M12" s="108">
        <f>SUM(E12:L12)</f>
        <v>0</v>
      </c>
      <c r="N12" s="89"/>
      <c r="O12" s="90"/>
    </row>
    <row r="13" spans="1:24" x14ac:dyDescent="0.25">
      <c r="A13" s="82">
        <v>2</v>
      </c>
      <c r="B13" s="91"/>
      <c r="C13" s="106" t="str">
        <f>_xlfn.IFNA(VLOOKUP(B13,門店清單!A:B,2,0),"")</f>
        <v/>
      </c>
      <c r="D13" s="106" t="str">
        <f>_xlfn.IFNA(VLOOKUP(B13,店鋪地址!B:C,2,0),"")</f>
        <v/>
      </c>
      <c r="E13" s="92"/>
      <c r="F13" s="92"/>
      <c r="G13" s="93"/>
      <c r="H13" s="94"/>
      <c r="I13" s="95"/>
      <c r="J13" s="96"/>
      <c r="K13" s="96"/>
      <c r="L13" s="97"/>
      <c r="M13" s="109">
        <f t="shared" ref="M13:M36" si="0">SUM(E13:L13)</f>
        <v>0</v>
      </c>
      <c r="N13" s="89"/>
      <c r="O13" s="89"/>
    </row>
    <row r="14" spans="1:24" x14ac:dyDescent="0.25">
      <c r="A14" s="82">
        <v>3</v>
      </c>
      <c r="B14" s="91"/>
      <c r="C14" s="106" t="str">
        <f>_xlfn.IFNA(VLOOKUP(B14,門店清單!A:B,2,0),"")</f>
        <v/>
      </c>
      <c r="D14" s="106" t="str">
        <f>_xlfn.IFNA(VLOOKUP(B14,店鋪地址!B:C,2,0),"")</f>
        <v/>
      </c>
      <c r="E14" s="92"/>
      <c r="F14" s="92"/>
      <c r="G14" s="93"/>
      <c r="H14" s="94"/>
      <c r="I14" s="95"/>
      <c r="J14" s="96"/>
      <c r="K14" s="96"/>
      <c r="L14" s="97"/>
      <c r="M14" s="109">
        <f t="shared" si="0"/>
        <v>0</v>
      </c>
      <c r="N14" s="89"/>
      <c r="O14" s="89"/>
    </row>
    <row r="15" spans="1:24" x14ac:dyDescent="0.25">
      <c r="A15" s="82">
        <v>4</v>
      </c>
      <c r="B15" s="91"/>
      <c r="C15" s="106" t="str">
        <f>_xlfn.IFNA(VLOOKUP(B15,門店清單!A:B,2,0),"")</f>
        <v/>
      </c>
      <c r="D15" s="106" t="str">
        <f>_xlfn.IFNA(VLOOKUP(B15,店鋪地址!B:C,2,0),"")</f>
        <v/>
      </c>
      <c r="E15" s="92"/>
      <c r="F15" s="92"/>
      <c r="G15" s="93"/>
      <c r="H15" s="94"/>
      <c r="I15" s="95"/>
      <c r="J15" s="96"/>
      <c r="K15" s="96"/>
      <c r="L15" s="97"/>
      <c r="M15" s="109">
        <f t="shared" si="0"/>
        <v>0</v>
      </c>
      <c r="N15" s="89"/>
      <c r="O15" s="89"/>
    </row>
    <row r="16" spans="1:24" x14ac:dyDescent="0.25">
      <c r="A16" s="82">
        <v>5</v>
      </c>
      <c r="B16" s="91"/>
      <c r="C16" s="106" t="str">
        <f>_xlfn.IFNA(VLOOKUP(B16,門店清單!A:B,2,0),"")</f>
        <v/>
      </c>
      <c r="D16" s="106" t="str">
        <f>_xlfn.IFNA(VLOOKUP(B16,店鋪地址!B:C,2,0),"")</f>
        <v/>
      </c>
      <c r="E16" s="92"/>
      <c r="F16" s="92"/>
      <c r="G16" s="93"/>
      <c r="H16" s="94"/>
      <c r="I16" s="95"/>
      <c r="J16" s="96"/>
      <c r="K16" s="96"/>
      <c r="L16" s="97"/>
      <c r="M16" s="109">
        <f t="shared" si="0"/>
        <v>0</v>
      </c>
      <c r="N16" s="89"/>
      <c r="O16" s="89"/>
    </row>
    <row r="17" spans="1:15" x14ac:dyDescent="0.25">
      <c r="A17" s="82">
        <v>6</v>
      </c>
      <c r="B17" s="91"/>
      <c r="C17" s="106" t="str">
        <f>_xlfn.IFNA(VLOOKUP(B17,門店清單!A:B,2,0),"")</f>
        <v/>
      </c>
      <c r="D17" s="106" t="str">
        <f>_xlfn.IFNA(VLOOKUP(B17,店鋪地址!B:C,2,0),"")</f>
        <v/>
      </c>
      <c r="E17" s="92"/>
      <c r="F17" s="92"/>
      <c r="G17" s="93"/>
      <c r="H17" s="94"/>
      <c r="I17" s="95"/>
      <c r="J17" s="96"/>
      <c r="K17" s="96"/>
      <c r="L17" s="97"/>
      <c r="M17" s="109">
        <f t="shared" si="0"/>
        <v>0</v>
      </c>
      <c r="N17" s="89"/>
      <c r="O17" s="89"/>
    </row>
    <row r="18" spans="1:15" x14ac:dyDescent="0.25">
      <c r="A18" s="82">
        <v>7</v>
      </c>
      <c r="B18" s="91"/>
      <c r="C18" s="106" t="str">
        <f>_xlfn.IFNA(VLOOKUP(B18,門店清單!A:B,2,0),"")</f>
        <v/>
      </c>
      <c r="D18" s="106" t="str">
        <f>_xlfn.IFNA(VLOOKUP(B18,店鋪地址!B:C,2,0),"")</f>
        <v/>
      </c>
      <c r="E18" s="92"/>
      <c r="F18" s="92"/>
      <c r="G18" s="93"/>
      <c r="H18" s="94"/>
      <c r="I18" s="95"/>
      <c r="J18" s="96"/>
      <c r="K18" s="96"/>
      <c r="L18" s="97"/>
      <c r="M18" s="109">
        <f t="shared" si="0"/>
        <v>0</v>
      </c>
      <c r="N18" s="89"/>
      <c r="O18" s="89"/>
    </row>
    <row r="19" spans="1:15" x14ac:dyDescent="0.25">
      <c r="A19" s="82">
        <v>8</v>
      </c>
      <c r="B19" s="91"/>
      <c r="C19" s="106" t="str">
        <f>_xlfn.IFNA(VLOOKUP(B19,門店清單!A:B,2,0),"")</f>
        <v/>
      </c>
      <c r="D19" s="106" t="str">
        <f>_xlfn.IFNA(VLOOKUP(B19,店鋪地址!B:C,2,0),"")</f>
        <v/>
      </c>
      <c r="E19" s="92"/>
      <c r="F19" s="92"/>
      <c r="G19" s="93"/>
      <c r="H19" s="94"/>
      <c r="I19" s="95"/>
      <c r="J19" s="96"/>
      <c r="K19" s="96"/>
      <c r="L19" s="97"/>
      <c r="M19" s="109">
        <f t="shared" si="0"/>
        <v>0</v>
      </c>
      <c r="N19" s="89"/>
      <c r="O19" s="89"/>
    </row>
    <row r="20" spans="1:15" x14ac:dyDescent="0.25">
      <c r="A20" s="82">
        <v>9</v>
      </c>
      <c r="B20" s="91"/>
      <c r="C20" s="106" t="str">
        <f>_xlfn.IFNA(VLOOKUP(B20,門店清單!A:B,2,0),"")</f>
        <v/>
      </c>
      <c r="D20" s="106" t="str">
        <f>_xlfn.IFNA(VLOOKUP(B20,店鋪地址!B:C,2,0),"")</f>
        <v/>
      </c>
      <c r="E20" s="92"/>
      <c r="F20" s="92"/>
      <c r="G20" s="93"/>
      <c r="H20" s="94"/>
      <c r="I20" s="95"/>
      <c r="J20" s="96"/>
      <c r="K20" s="96"/>
      <c r="L20" s="97"/>
      <c r="M20" s="109">
        <f t="shared" si="0"/>
        <v>0</v>
      </c>
      <c r="N20" s="89"/>
      <c r="O20" s="89"/>
    </row>
    <row r="21" spans="1:15" x14ac:dyDescent="0.25">
      <c r="A21" s="82">
        <v>10</v>
      </c>
      <c r="B21" s="91"/>
      <c r="C21" s="106" t="str">
        <f>_xlfn.IFNA(VLOOKUP(B21,門店清單!A:B,2,0),"")</f>
        <v/>
      </c>
      <c r="D21" s="106" t="str">
        <f>_xlfn.IFNA(VLOOKUP(B21,店鋪地址!B:C,2,0),"")</f>
        <v/>
      </c>
      <c r="E21" s="92"/>
      <c r="F21" s="92"/>
      <c r="G21" s="93"/>
      <c r="H21" s="94"/>
      <c r="I21" s="95"/>
      <c r="J21" s="96"/>
      <c r="K21" s="96"/>
      <c r="L21" s="97"/>
      <c r="M21" s="109">
        <f t="shared" si="0"/>
        <v>0</v>
      </c>
      <c r="N21" s="89"/>
      <c r="O21" s="89"/>
    </row>
    <row r="22" spans="1:15" x14ac:dyDescent="0.25">
      <c r="A22" s="82">
        <v>11</v>
      </c>
      <c r="B22" s="91"/>
      <c r="C22" s="106" t="str">
        <f>_xlfn.IFNA(VLOOKUP(B22,門店清單!A:B,2,0),"")</f>
        <v/>
      </c>
      <c r="D22" s="106" t="str">
        <f>_xlfn.IFNA(VLOOKUP(B22,店鋪地址!B:C,2,0),"")</f>
        <v/>
      </c>
      <c r="E22" s="92"/>
      <c r="F22" s="92"/>
      <c r="G22" s="93"/>
      <c r="H22" s="94"/>
      <c r="I22" s="95"/>
      <c r="J22" s="96"/>
      <c r="K22" s="96"/>
      <c r="L22" s="97"/>
      <c r="M22" s="109">
        <f t="shared" si="0"/>
        <v>0</v>
      </c>
      <c r="N22" s="89"/>
      <c r="O22" s="89"/>
    </row>
    <row r="23" spans="1:15" x14ac:dyDescent="0.25">
      <c r="A23" s="82">
        <v>12</v>
      </c>
      <c r="B23" s="91"/>
      <c r="C23" s="106" t="str">
        <f>_xlfn.IFNA(VLOOKUP(B23,門店清單!A:B,2,0),"")</f>
        <v/>
      </c>
      <c r="D23" s="106" t="str">
        <f>_xlfn.IFNA(VLOOKUP(B23,店鋪地址!B:C,2,0),"")</f>
        <v/>
      </c>
      <c r="E23" s="92"/>
      <c r="F23" s="92"/>
      <c r="G23" s="93"/>
      <c r="H23" s="94"/>
      <c r="I23" s="95"/>
      <c r="J23" s="96"/>
      <c r="K23" s="96"/>
      <c r="L23" s="97"/>
      <c r="M23" s="109">
        <f t="shared" si="0"/>
        <v>0</v>
      </c>
      <c r="N23" s="89"/>
      <c r="O23" s="89"/>
    </row>
    <row r="24" spans="1:15" x14ac:dyDescent="0.25">
      <c r="A24" s="82">
        <v>13</v>
      </c>
      <c r="B24" s="91"/>
      <c r="C24" s="106" t="str">
        <f>_xlfn.IFNA(VLOOKUP(B24,門店清單!A:B,2,0),"")</f>
        <v/>
      </c>
      <c r="D24" s="106" t="str">
        <f>_xlfn.IFNA(VLOOKUP(B24,店鋪地址!B:C,2,0),"")</f>
        <v/>
      </c>
      <c r="E24" s="92"/>
      <c r="F24" s="92"/>
      <c r="G24" s="93"/>
      <c r="H24" s="94"/>
      <c r="I24" s="95"/>
      <c r="J24" s="96"/>
      <c r="K24" s="96"/>
      <c r="L24" s="97"/>
      <c r="M24" s="109">
        <f t="shared" si="0"/>
        <v>0</v>
      </c>
      <c r="N24" s="89"/>
      <c r="O24" s="89"/>
    </row>
    <row r="25" spans="1:15" x14ac:dyDescent="0.25">
      <c r="A25" s="82">
        <v>14</v>
      </c>
      <c r="B25" s="91"/>
      <c r="C25" s="106" t="str">
        <f>_xlfn.IFNA(VLOOKUP(B25,門店清單!A:B,2,0),"")</f>
        <v/>
      </c>
      <c r="D25" s="106" t="str">
        <f>_xlfn.IFNA(VLOOKUP(B25,店鋪地址!B:C,2,0),"")</f>
        <v/>
      </c>
      <c r="E25" s="92"/>
      <c r="F25" s="92"/>
      <c r="G25" s="93"/>
      <c r="H25" s="94"/>
      <c r="I25" s="95"/>
      <c r="J25" s="96"/>
      <c r="K25" s="96"/>
      <c r="L25" s="97"/>
      <c r="M25" s="109">
        <f t="shared" si="0"/>
        <v>0</v>
      </c>
      <c r="N25" s="89"/>
      <c r="O25" s="89"/>
    </row>
    <row r="26" spans="1:15" x14ac:dyDescent="0.25">
      <c r="A26" s="82">
        <v>15</v>
      </c>
      <c r="B26" s="91"/>
      <c r="C26" s="106" t="str">
        <f>_xlfn.IFNA(VLOOKUP(B26,門店清單!A:B,2,0),"")</f>
        <v/>
      </c>
      <c r="D26" s="106" t="str">
        <f>_xlfn.IFNA(VLOOKUP(B26,店鋪地址!B:C,2,0),"")</f>
        <v/>
      </c>
      <c r="E26" s="92"/>
      <c r="F26" s="92"/>
      <c r="G26" s="93"/>
      <c r="H26" s="94"/>
      <c r="I26" s="95"/>
      <c r="J26" s="96"/>
      <c r="K26" s="96"/>
      <c r="L26" s="97"/>
      <c r="M26" s="109">
        <f t="shared" si="0"/>
        <v>0</v>
      </c>
      <c r="N26" s="89"/>
      <c r="O26" s="89"/>
    </row>
    <row r="27" spans="1:15" x14ac:dyDescent="0.25">
      <c r="A27" s="82">
        <v>16</v>
      </c>
      <c r="B27" s="91"/>
      <c r="C27" s="106" t="str">
        <f>_xlfn.IFNA(VLOOKUP(B27,門店清單!A:B,2,0),"")</f>
        <v/>
      </c>
      <c r="D27" s="106" t="str">
        <f>_xlfn.IFNA(VLOOKUP(B27,店鋪地址!B:C,2,0),"")</f>
        <v/>
      </c>
      <c r="E27" s="92"/>
      <c r="F27" s="92"/>
      <c r="G27" s="93"/>
      <c r="H27" s="94"/>
      <c r="I27" s="95"/>
      <c r="J27" s="96"/>
      <c r="K27" s="96"/>
      <c r="L27" s="97"/>
      <c r="M27" s="109">
        <f t="shared" si="0"/>
        <v>0</v>
      </c>
      <c r="N27" s="89"/>
      <c r="O27" s="89"/>
    </row>
    <row r="28" spans="1:15" x14ac:dyDescent="0.25">
      <c r="A28" s="82">
        <v>17</v>
      </c>
      <c r="B28" s="91"/>
      <c r="C28" s="106" t="str">
        <f>_xlfn.IFNA(VLOOKUP(B28,門店清單!A:B,2,0),"")</f>
        <v/>
      </c>
      <c r="D28" s="106" t="str">
        <f>_xlfn.IFNA(VLOOKUP(B28,店鋪地址!B:C,2,0),"")</f>
        <v/>
      </c>
      <c r="E28" s="92"/>
      <c r="F28" s="92"/>
      <c r="G28" s="93"/>
      <c r="H28" s="94"/>
      <c r="I28" s="95"/>
      <c r="J28" s="96"/>
      <c r="K28" s="96"/>
      <c r="L28" s="97"/>
      <c r="M28" s="109">
        <f t="shared" si="0"/>
        <v>0</v>
      </c>
      <c r="N28" s="89"/>
      <c r="O28" s="89"/>
    </row>
    <row r="29" spans="1:15" x14ac:dyDescent="0.25">
      <c r="A29" s="82">
        <v>18</v>
      </c>
      <c r="B29" s="91"/>
      <c r="C29" s="106" t="str">
        <f>_xlfn.IFNA(VLOOKUP(B29,門店清單!A:B,2,0),"")</f>
        <v/>
      </c>
      <c r="D29" s="106" t="str">
        <f>_xlfn.IFNA(VLOOKUP(B29,店鋪地址!B:C,2,0),"")</f>
        <v/>
      </c>
      <c r="E29" s="92"/>
      <c r="F29" s="92"/>
      <c r="G29" s="93"/>
      <c r="H29" s="94"/>
      <c r="I29" s="95"/>
      <c r="J29" s="96"/>
      <c r="K29" s="96"/>
      <c r="L29" s="97"/>
      <c r="M29" s="109">
        <f t="shared" si="0"/>
        <v>0</v>
      </c>
      <c r="N29" s="89"/>
      <c r="O29" s="89"/>
    </row>
    <row r="30" spans="1:15" x14ac:dyDescent="0.25">
      <c r="A30" s="82">
        <v>19</v>
      </c>
      <c r="B30" s="91"/>
      <c r="C30" s="106" t="str">
        <f>_xlfn.IFNA(VLOOKUP(B30,門店清單!A:B,2,0),"")</f>
        <v/>
      </c>
      <c r="D30" s="106" t="str">
        <f>_xlfn.IFNA(VLOOKUP(B30,店鋪地址!B:C,2,0),"")</f>
        <v/>
      </c>
      <c r="E30" s="92"/>
      <c r="F30" s="92"/>
      <c r="G30" s="93"/>
      <c r="H30" s="94"/>
      <c r="I30" s="95"/>
      <c r="J30" s="96"/>
      <c r="K30" s="96"/>
      <c r="L30" s="97"/>
      <c r="M30" s="109">
        <f t="shared" si="0"/>
        <v>0</v>
      </c>
      <c r="N30" s="89"/>
      <c r="O30" s="89"/>
    </row>
    <row r="31" spans="1:15" x14ac:dyDescent="0.25">
      <c r="A31" s="82">
        <v>20</v>
      </c>
      <c r="B31" s="91"/>
      <c r="C31" s="106" t="str">
        <f>_xlfn.IFNA(VLOOKUP(B31,門店清單!A:B,2,0),"")</f>
        <v/>
      </c>
      <c r="D31" s="106" t="str">
        <f>_xlfn.IFNA(VLOOKUP(B31,店鋪地址!B:C,2,0),"")</f>
        <v/>
      </c>
      <c r="E31" s="92"/>
      <c r="F31" s="92"/>
      <c r="G31" s="93"/>
      <c r="H31" s="94"/>
      <c r="I31" s="95"/>
      <c r="J31" s="96"/>
      <c r="K31" s="96"/>
      <c r="L31" s="97"/>
      <c r="M31" s="109">
        <f t="shared" si="0"/>
        <v>0</v>
      </c>
      <c r="N31" s="89"/>
      <c r="O31" s="89"/>
    </row>
    <row r="32" spans="1:15" x14ac:dyDescent="0.25">
      <c r="A32" s="82">
        <v>21</v>
      </c>
      <c r="B32" s="91"/>
      <c r="C32" s="106" t="str">
        <f>_xlfn.IFNA(VLOOKUP(B32,門店清單!A:B,2,0),"")</f>
        <v/>
      </c>
      <c r="D32" s="106" t="str">
        <f>_xlfn.IFNA(VLOOKUP(B32,店鋪地址!B:C,2,0),"")</f>
        <v/>
      </c>
      <c r="E32" s="92"/>
      <c r="F32" s="92"/>
      <c r="G32" s="93"/>
      <c r="H32" s="94"/>
      <c r="I32" s="95"/>
      <c r="J32" s="96"/>
      <c r="K32" s="96"/>
      <c r="L32" s="97"/>
      <c r="M32" s="109">
        <f t="shared" si="0"/>
        <v>0</v>
      </c>
      <c r="N32" s="89"/>
      <c r="O32" s="89"/>
    </row>
    <row r="33" spans="1:15" x14ac:dyDescent="0.25">
      <c r="A33" s="82">
        <v>22</v>
      </c>
      <c r="B33" s="91"/>
      <c r="C33" s="106" t="str">
        <f>_xlfn.IFNA(VLOOKUP(B33,門店清單!A:B,2,0),"")</f>
        <v/>
      </c>
      <c r="D33" s="106" t="str">
        <f>_xlfn.IFNA(VLOOKUP(B33,店鋪地址!B:C,2,0),"")</f>
        <v/>
      </c>
      <c r="E33" s="92"/>
      <c r="F33" s="92"/>
      <c r="G33" s="93"/>
      <c r="H33" s="94"/>
      <c r="I33" s="95"/>
      <c r="J33" s="96"/>
      <c r="K33" s="96"/>
      <c r="L33" s="97"/>
      <c r="M33" s="109">
        <f t="shared" si="0"/>
        <v>0</v>
      </c>
      <c r="N33" s="89"/>
      <c r="O33" s="89"/>
    </row>
    <row r="34" spans="1:15" x14ac:dyDescent="0.25">
      <c r="A34" s="82">
        <v>23</v>
      </c>
      <c r="B34" s="91"/>
      <c r="C34" s="106" t="str">
        <f>_xlfn.IFNA(VLOOKUP(B34,門店清單!A:B,2,0),"")</f>
        <v/>
      </c>
      <c r="D34" s="106" t="str">
        <f>_xlfn.IFNA(VLOOKUP(B34,店鋪地址!B:C,2,0),"")</f>
        <v/>
      </c>
      <c r="E34" s="92"/>
      <c r="F34" s="92"/>
      <c r="G34" s="93"/>
      <c r="H34" s="94"/>
      <c r="I34" s="95"/>
      <c r="J34" s="96"/>
      <c r="K34" s="96"/>
      <c r="L34" s="97"/>
      <c r="M34" s="109">
        <f t="shared" si="0"/>
        <v>0</v>
      </c>
      <c r="N34" s="89"/>
      <c r="O34" s="89"/>
    </row>
    <row r="35" spans="1:15" x14ac:dyDescent="0.25">
      <c r="A35" s="82">
        <v>24</v>
      </c>
      <c r="B35" s="91"/>
      <c r="C35" s="106" t="str">
        <f>_xlfn.IFNA(VLOOKUP(B35,門店清單!A:B,2,0),"")</f>
        <v/>
      </c>
      <c r="D35" s="106" t="str">
        <f>_xlfn.IFNA(VLOOKUP(B35,店鋪地址!B:C,2,0),"")</f>
        <v/>
      </c>
      <c r="E35" s="92"/>
      <c r="F35" s="92"/>
      <c r="G35" s="93"/>
      <c r="H35" s="94"/>
      <c r="I35" s="95"/>
      <c r="J35" s="96"/>
      <c r="K35" s="96"/>
      <c r="L35" s="97"/>
      <c r="M35" s="109">
        <f t="shared" si="0"/>
        <v>0</v>
      </c>
      <c r="N35" s="89"/>
      <c r="O35" s="89"/>
    </row>
    <row r="36" spans="1:15" ht="51" thickBot="1" x14ac:dyDescent="0.3">
      <c r="A36" s="82">
        <v>25</v>
      </c>
      <c r="B36" s="98"/>
      <c r="C36" s="107" t="str">
        <f>_xlfn.IFNA(VLOOKUP(B36,門店清單!A:B,2,0),"")</f>
        <v/>
      </c>
      <c r="D36" s="106" t="str">
        <f>_xlfn.IFNA(VLOOKUP(B36,店鋪地址!B:C,2,0),"")</f>
        <v/>
      </c>
      <c r="E36" s="99"/>
      <c r="F36" s="99"/>
      <c r="G36" s="100"/>
      <c r="H36" s="101"/>
      <c r="I36" s="102"/>
      <c r="J36" s="103"/>
      <c r="K36" s="103"/>
      <c r="L36" s="104"/>
      <c r="M36" s="110">
        <f t="shared" si="0"/>
        <v>0</v>
      </c>
      <c r="N36" s="105"/>
      <c r="O36" s="105"/>
    </row>
    <row r="37" spans="1:15" ht="36" customHeight="1" x14ac:dyDescent="0.25"/>
  </sheetData>
  <sheetProtection algorithmName="SHA-512" hashValue="TrqdOa/1bHWkGx/w26k3vXOM129TAGWvrhLen784L6NUy4s8M02cn5NM3NuQ4nj+JceXyjqEtfFwKplz52Ye+A==" saltValue="gCgcFbKv5V42c73+6tHRkg==" spinCount="100000" sheet="1" objects="1" scenarios="1"/>
  <protectedRanges>
    <protectedRange sqref="E12:L36" name="數量_1_1"/>
    <protectedRange sqref="N12:O36" name="備注_1_1"/>
    <protectedRange sqref="B12:B36" name="送往店鋪_1_1"/>
    <protectedRange sqref="I4:L4" name="總數_1_1"/>
    <protectedRange sqref="C3:C4" name="店鋪及日期_1_1"/>
  </protectedRanges>
  <mergeCells count="11">
    <mergeCell ref="N9:N11"/>
    <mergeCell ref="O9:O11"/>
    <mergeCell ref="B10:H10"/>
    <mergeCell ref="I10:L10"/>
    <mergeCell ref="I2:L2"/>
    <mergeCell ref="A3:B3"/>
    <mergeCell ref="A4:B4"/>
    <mergeCell ref="B8:M8"/>
    <mergeCell ref="B9:H9"/>
    <mergeCell ref="I9:L9"/>
    <mergeCell ref="M9:M11"/>
  </mergeCells>
  <phoneticPr fontId="21" type="noConversion"/>
  <conditionalFormatting sqref="B12:B29">
    <cfRule type="duplicateValues" dxfId="24" priority="2" stopIfTrue="1"/>
  </conditionalFormatting>
  <conditionalFormatting sqref="B30:B36">
    <cfRule type="duplicateValues" dxfId="23" priority="1" stopIfTrue="1"/>
  </conditionalFormatting>
  <dataValidations count="1">
    <dataValidation allowBlank="1" showInputMessage="1" showErrorMessage="1" promptTitle="單號需完整填寫/非貨品需填寫物品名字" prompt="如：_x000a_AHKWF1234567890_x000a_AHKAL12345678_x000a_(OPS)車兜_x000a_車兜-OPS" sqref="N12:N31" xr:uid="{AF46925F-78E6-408F-B02A-B8B93276CB32}"/>
  </dataValidations>
  <pageMargins left="0.7" right="0.7" top="0.75" bottom="0.75" header="0.3" footer="0.3"/>
  <pageSetup paperSize="9" scale="2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Title="4位數字門店代碼" error="請輸入4位數字門店代碼。如果仍無法輸入，請在“門店清單”A列新增4位數字門店代碼" xr:uid="{097DD0D8-767F-48CB-AB24-E851710B44CC}">
          <x14:formula1>
            <xm:f>門店清單!$A:$A</xm:f>
          </x14:formula1>
          <xm:sqref>C3</xm:sqref>
        </x14:dataValidation>
        <x14:dataValidation type="list" allowBlank="1" showInputMessage="1" showErrorMessage="1" errorTitle="4位數字門店代碼/WH(倉庫)" error="請輸入4位數字門店代碼" xr:uid="{90ED0540-7559-464E-BD80-BB4EFB953934}">
          <x14:formula1>
            <xm:f>門店清單!$A:$A</xm:f>
          </x14:formula1>
          <xm:sqref>B12:B31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2026-08-03</vt:lpstr>
      <vt:lpstr>2026-08-05</vt:lpstr>
      <vt:lpstr>2026-08-06</vt:lpstr>
      <vt:lpstr>2026-08-07</vt:lpstr>
      <vt:lpstr>2026-08-12</vt:lpstr>
      <vt:lpstr>待錄用走貨表格6</vt:lpstr>
      <vt:lpstr>待錄用走貨表格7</vt:lpstr>
      <vt:lpstr>待錄用走貨表格8</vt:lpstr>
      <vt:lpstr>待錄用走貨表格9</vt:lpstr>
      <vt:lpstr>待錄用走貨表格10</vt:lpstr>
      <vt:lpstr>待錄用走貨表格11</vt:lpstr>
      <vt:lpstr>待錄用走貨表格12</vt:lpstr>
      <vt:lpstr>待錄用走貨表格13</vt:lpstr>
      <vt:lpstr>待錄用走貨表格14</vt:lpstr>
      <vt:lpstr>待錄用走貨表格15</vt:lpstr>
      <vt:lpstr>待錄用走貨表格16</vt:lpstr>
      <vt:lpstr>待錄用走貨表格17</vt:lpstr>
      <vt:lpstr>待錄用走貨表格18</vt:lpstr>
      <vt:lpstr>待錄用走貨表格19</vt:lpstr>
      <vt:lpstr>待錄用走貨表格20</vt:lpstr>
      <vt:lpstr>範例</vt:lpstr>
      <vt:lpstr>門店清單</vt:lpstr>
      <vt:lpstr>走貨紙</vt:lpstr>
      <vt:lpstr>Sales Memo地址單</vt:lpstr>
      <vt:lpstr>Sales Memo箱封面</vt:lpstr>
      <vt:lpstr>Sales Memo内</vt:lpstr>
      <vt:lpstr>店鋪地址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Chan</dc:creator>
  <cp:lastModifiedBy>fmrmv</cp:lastModifiedBy>
  <cp:lastPrinted>2026-08-11T03:13:32Z</cp:lastPrinted>
  <dcterms:created xsi:type="dcterms:W3CDTF">2018-05-15T12:38:05Z</dcterms:created>
  <dcterms:modified xsi:type="dcterms:W3CDTF">2026-08-11T11:19:05Z</dcterms:modified>
</cp:coreProperties>
</file>